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A_TT\PROGRAMMAZIONE\PROGRAMMAZIONE 2025\00_Delibera 4\Allegati\BIlancio\"/>
    </mc:Choice>
  </mc:AlternateContent>
  <xr:revisionPtr revIDLastSave="0" documentId="13_ncr:1_{BF536743-B475-4C7E-AE68-FE350D074D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 TT" sheetId="2" r:id="rId1"/>
  </sheets>
  <externalReferences>
    <externalReference r:id="rId2"/>
    <externalReference r:id="rId3"/>
  </externalReferences>
  <definedNames>
    <definedName name="_xlnm._FilterDatabase" localSheetId="0" hidden="1">'CE TT'!$B$1:$WTS$566</definedName>
    <definedName name="_xlnm.Print_Area" localSheetId="0">'CE TT'!$B$1:$J$564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_xlnm.Database" localSheetId="0">#REF!</definedName>
    <definedName name="_xlnm.Database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PROVA_CONS_2007_45" localSheetId="0">[1]BASE!#REF!</definedName>
    <definedName name="PROVA_CONS_2007_45">[1]BASE!#REF!</definedName>
    <definedName name="s" localSheetId="0">#REF!</definedName>
    <definedName name="s">#REF!</definedName>
    <definedName name="ss" localSheetId="0">#REF!</definedName>
    <definedName name="ss">#REF!</definedName>
    <definedName name="stampa" localSheetId="0">#REF!</definedName>
    <definedName name="stampa">#REF!</definedName>
    <definedName name="_xlnm.Print_Titles" localSheetId="0">'CE TT'!$1:$1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9" i="2" l="1"/>
  <c r="K141" i="2" s="1"/>
  <c r="K142" i="2" s="1"/>
  <c r="L139" i="2" l="1"/>
  <c r="L141" i="2" s="1"/>
  <c r="L142" i="2" s="1"/>
  <c r="G7" i="2" l="1"/>
  <c r="H7" i="2" s="1"/>
  <c r="G4" i="2" l="1"/>
  <c r="H4" i="2" s="1"/>
  <c r="G5" i="2"/>
  <c r="H5" i="2" s="1"/>
  <c r="G6" i="2"/>
  <c r="H6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G100" i="2"/>
  <c r="H100" i="2" s="1"/>
  <c r="G101" i="2"/>
  <c r="H101" i="2" s="1"/>
  <c r="G102" i="2"/>
  <c r="H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109" i="2"/>
  <c r="H109" i="2" s="1"/>
  <c r="G110" i="2"/>
  <c r="H110" i="2" s="1"/>
  <c r="G111" i="2"/>
  <c r="H111" i="2" s="1"/>
  <c r="G112" i="2"/>
  <c r="H112" i="2" s="1"/>
  <c r="G113" i="2"/>
  <c r="H113" i="2" s="1"/>
  <c r="G114" i="2"/>
  <c r="H114" i="2" s="1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H120" i="2" s="1"/>
  <c r="G121" i="2"/>
  <c r="H121" i="2" s="1"/>
  <c r="G122" i="2"/>
  <c r="H122" i="2" s="1"/>
  <c r="G123" i="2"/>
  <c r="H123" i="2" s="1"/>
  <c r="G124" i="2"/>
  <c r="H124" i="2" s="1"/>
  <c r="G125" i="2"/>
  <c r="H125" i="2" s="1"/>
  <c r="G126" i="2"/>
  <c r="H126" i="2" s="1"/>
  <c r="G127" i="2"/>
  <c r="H127" i="2" s="1"/>
  <c r="G128" i="2"/>
  <c r="H128" i="2" s="1"/>
  <c r="G129" i="2"/>
  <c r="H129" i="2" s="1"/>
  <c r="G130" i="2"/>
  <c r="H130" i="2" s="1"/>
  <c r="G131" i="2"/>
  <c r="H131" i="2" s="1"/>
  <c r="G132" i="2"/>
  <c r="H132" i="2" s="1"/>
  <c r="G133" i="2"/>
  <c r="H133" i="2" s="1"/>
  <c r="G134" i="2"/>
  <c r="H134" i="2" s="1"/>
  <c r="G135" i="2"/>
  <c r="H135" i="2" s="1"/>
  <c r="G136" i="2"/>
  <c r="H136" i="2" s="1"/>
  <c r="G137" i="2"/>
  <c r="H137" i="2" s="1"/>
  <c r="G138" i="2"/>
  <c r="H138" i="2" s="1"/>
  <c r="G139" i="2"/>
  <c r="H139" i="2" s="1"/>
  <c r="G140" i="2"/>
  <c r="H140" i="2" s="1"/>
  <c r="G141" i="2"/>
  <c r="H141" i="2" s="1"/>
  <c r="G142" i="2"/>
  <c r="H142" i="2" s="1"/>
  <c r="G143" i="2"/>
  <c r="H143" i="2" s="1"/>
  <c r="G144" i="2"/>
  <c r="H144" i="2" s="1"/>
  <c r="G145" i="2"/>
  <c r="H145" i="2" s="1"/>
  <c r="G146" i="2"/>
  <c r="H146" i="2" s="1"/>
  <c r="G147" i="2"/>
  <c r="H147" i="2" s="1"/>
  <c r="G148" i="2"/>
  <c r="H148" i="2" s="1"/>
  <c r="G149" i="2"/>
  <c r="H149" i="2" s="1"/>
  <c r="G150" i="2"/>
  <c r="H150" i="2" s="1"/>
  <c r="G151" i="2"/>
  <c r="H151" i="2" s="1"/>
  <c r="G152" i="2"/>
  <c r="H152" i="2" s="1"/>
  <c r="G153" i="2"/>
  <c r="H153" i="2" s="1"/>
  <c r="G154" i="2"/>
  <c r="H154" i="2" s="1"/>
  <c r="G155" i="2"/>
  <c r="H155" i="2" s="1"/>
  <c r="G156" i="2"/>
  <c r="H156" i="2" s="1"/>
  <c r="G157" i="2"/>
  <c r="H157" i="2" s="1"/>
  <c r="G158" i="2"/>
  <c r="H158" i="2" s="1"/>
  <c r="G159" i="2"/>
  <c r="H159" i="2" s="1"/>
  <c r="G160" i="2"/>
  <c r="H160" i="2" s="1"/>
  <c r="G161" i="2"/>
  <c r="H161" i="2" s="1"/>
  <c r="G162" i="2"/>
  <c r="H162" i="2" s="1"/>
  <c r="G163" i="2"/>
  <c r="H163" i="2" s="1"/>
  <c r="G164" i="2"/>
  <c r="H164" i="2" s="1"/>
  <c r="G165" i="2"/>
  <c r="H165" i="2" s="1"/>
  <c r="G166" i="2"/>
  <c r="H166" i="2" s="1"/>
  <c r="G167" i="2"/>
  <c r="H167" i="2" s="1"/>
  <c r="G168" i="2"/>
  <c r="H168" i="2" s="1"/>
  <c r="G169" i="2"/>
  <c r="H169" i="2" s="1"/>
  <c r="G170" i="2"/>
  <c r="H170" i="2" s="1"/>
  <c r="G171" i="2"/>
  <c r="H171" i="2" s="1"/>
  <c r="G172" i="2"/>
  <c r="H172" i="2" s="1"/>
  <c r="G173" i="2"/>
  <c r="H173" i="2" s="1"/>
  <c r="G174" i="2"/>
  <c r="H174" i="2" s="1"/>
  <c r="G175" i="2"/>
  <c r="H175" i="2" s="1"/>
  <c r="G176" i="2"/>
  <c r="H176" i="2" s="1"/>
  <c r="G177" i="2"/>
  <c r="H177" i="2" s="1"/>
  <c r="G178" i="2"/>
  <c r="H178" i="2" s="1"/>
  <c r="G179" i="2"/>
  <c r="H179" i="2" s="1"/>
  <c r="G180" i="2"/>
  <c r="H180" i="2" s="1"/>
  <c r="G181" i="2"/>
  <c r="H181" i="2" s="1"/>
  <c r="G182" i="2"/>
  <c r="H182" i="2" s="1"/>
  <c r="G183" i="2"/>
  <c r="H183" i="2" s="1"/>
  <c r="G184" i="2"/>
  <c r="H184" i="2" s="1"/>
  <c r="G185" i="2"/>
  <c r="H185" i="2" s="1"/>
  <c r="G186" i="2"/>
  <c r="H186" i="2" s="1"/>
  <c r="G187" i="2"/>
  <c r="H187" i="2" s="1"/>
  <c r="G188" i="2"/>
  <c r="H188" i="2" s="1"/>
  <c r="G189" i="2"/>
  <c r="H189" i="2" s="1"/>
  <c r="G190" i="2"/>
  <c r="H190" i="2" s="1"/>
  <c r="G191" i="2"/>
  <c r="H191" i="2" s="1"/>
  <c r="G192" i="2"/>
  <c r="H192" i="2" s="1"/>
  <c r="G193" i="2"/>
  <c r="H193" i="2" s="1"/>
  <c r="G194" i="2"/>
  <c r="H194" i="2" s="1"/>
  <c r="G195" i="2"/>
  <c r="H195" i="2" s="1"/>
  <c r="G196" i="2"/>
  <c r="H196" i="2" s="1"/>
  <c r="G197" i="2"/>
  <c r="H197" i="2" s="1"/>
  <c r="G198" i="2"/>
  <c r="H198" i="2" s="1"/>
  <c r="G199" i="2"/>
  <c r="H199" i="2" s="1"/>
  <c r="G200" i="2"/>
  <c r="H200" i="2" s="1"/>
  <c r="G201" i="2"/>
  <c r="H201" i="2" s="1"/>
  <c r="G202" i="2"/>
  <c r="H202" i="2" s="1"/>
  <c r="G203" i="2"/>
  <c r="H203" i="2" s="1"/>
  <c r="G204" i="2"/>
  <c r="H204" i="2" s="1"/>
  <c r="G205" i="2"/>
  <c r="H205" i="2" s="1"/>
  <c r="G206" i="2"/>
  <c r="H206" i="2" s="1"/>
  <c r="G207" i="2"/>
  <c r="H207" i="2" s="1"/>
  <c r="G208" i="2"/>
  <c r="H208" i="2" s="1"/>
  <c r="G209" i="2"/>
  <c r="H209" i="2" s="1"/>
  <c r="G210" i="2"/>
  <c r="H210" i="2" s="1"/>
  <c r="G211" i="2"/>
  <c r="H211" i="2" s="1"/>
  <c r="G212" i="2"/>
  <c r="H212" i="2" s="1"/>
  <c r="G213" i="2"/>
  <c r="H213" i="2" s="1"/>
  <c r="G214" i="2"/>
  <c r="H214" i="2" s="1"/>
  <c r="G215" i="2"/>
  <c r="H215" i="2" s="1"/>
  <c r="G216" i="2"/>
  <c r="H216" i="2" s="1"/>
  <c r="G217" i="2"/>
  <c r="H217" i="2" s="1"/>
  <c r="G218" i="2"/>
  <c r="H218" i="2" s="1"/>
  <c r="G219" i="2"/>
  <c r="H219" i="2" s="1"/>
  <c r="G220" i="2"/>
  <c r="H220" i="2" s="1"/>
  <c r="G221" i="2"/>
  <c r="H221" i="2" s="1"/>
  <c r="G222" i="2"/>
  <c r="H222" i="2" s="1"/>
  <c r="G223" i="2"/>
  <c r="H223" i="2" s="1"/>
  <c r="G224" i="2"/>
  <c r="H224" i="2" s="1"/>
  <c r="G225" i="2"/>
  <c r="H225" i="2" s="1"/>
  <c r="G226" i="2"/>
  <c r="H226" i="2" s="1"/>
  <c r="G227" i="2"/>
  <c r="H227" i="2" s="1"/>
  <c r="G228" i="2"/>
  <c r="H228" i="2" s="1"/>
  <c r="G229" i="2"/>
  <c r="H229" i="2" s="1"/>
  <c r="G230" i="2"/>
  <c r="H230" i="2" s="1"/>
  <c r="G231" i="2"/>
  <c r="H231" i="2" s="1"/>
  <c r="G232" i="2"/>
  <c r="H232" i="2" s="1"/>
  <c r="G233" i="2"/>
  <c r="H233" i="2" s="1"/>
  <c r="G234" i="2"/>
  <c r="H234" i="2" s="1"/>
  <c r="G235" i="2"/>
  <c r="H235" i="2" s="1"/>
  <c r="G236" i="2"/>
  <c r="H236" i="2" s="1"/>
  <c r="G237" i="2"/>
  <c r="H237" i="2" s="1"/>
  <c r="G238" i="2"/>
  <c r="H238" i="2" s="1"/>
  <c r="G239" i="2"/>
  <c r="H239" i="2" s="1"/>
  <c r="G240" i="2"/>
  <c r="H240" i="2" s="1"/>
  <c r="G241" i="2"/>
  <c r="H241" i="2" s="1"/>
  <c r="G242" i="2"/>
  <c r="H242" i="2" s="1"/>
  <c r="G243" i="2"/>
  <c r="H243" i="2" s="1"/>
  <c r="G244" i="2"/>
  <c r="H244" i="2" s="1"/>
  <c r="G245" i="2"/>
  <c r="H245" i="2" s="1"/>
  <c r="G246" i="2"/>
  <c r="H246" i="2" s="1"/>
  <c r="G247" i="2"/>
  <c r="H247" i="2" s="1"/>
  <c r="G248" i="2"/>
  <c r="H248" i="2" s="1"/>
  <c r="G249" i="2"/>
  <c r="H249" i="2" s="1"/>
  <c r="G250" i="2"/>
  <c r="H250" i="2" s="1"/>
  <c r="G251" i="2"/>
  <c r="H251" i="2" s="1"/>
  <c r="G252" i="2"/>
  <c r="H252" i="2" s="1"/>
  <c r="G253" i="2"/>
  <c r="H253" i="2" s="1"/>
  <c r="G254" i="2"/>
  <c r="H254" i="2" s="1"/>
  <c r="G255" i="2"/>
  <c r="H255" i="2" s="1"/>
  <c r="G256" i="2"/>
  <c r="H256" i="2" s="1"/>
  <c r="G257" i="2"/>
  <c r="H257" i="2" s="1"/>
  <c r="G258" i="2"/>
  <c r="H258" i="2" s="1"/>
  <c r="G259" i="2"/>
  <c r="H259" i="2" s="1"/>
  <c r="G260" i="2"/>
  <c r="H260" i="2" s="1"/>
  <c r="G261" i="2"/>
  <c r="H261" i="2" s="1"/>
  <c r="G262" i="2"/>
  <c r="H262" i="2" s="1"/>
  <c r="G263" i="2"/>
  <c r="H263" i="2" s="1"/>
  <c r="G264" i="2"/>
  <c r="H264" i="2" s="1"/>
  <c r="G265" i="2"/>
  <c r="H265" i="2" s="1"/>
  <c r="G266" i="2"/>
  <c r="H266" i="2" s="1"/>
  <c r="G267" i="2"/>
  <c r="H267" i="2" s="1"/>
  <c r="G268" i="2"/>
  <c r="H268" i="2" s="1"/>
  <c r="G269" i="2"/>
  <c r="H269" i="2" s="1"/>
  <c r="G270" i="2"/>
  <c r="H270" i="2" s="1"/>
  <c r="G271" i="2"/>
  <c r="H271" i="2" s="1"/>
  <c r="G272" i="2"/>
  <c r="H272" i="2" s="1"/>
  <c r="G273" i="2"/>
  <c r="H273" i="2" s="1"/>
  <c r="G274" i="2"/>
  <c r="H274" i="2" s="1"/>
  <c r="G275" i="2"/>
  <c r="H275" i="2" s="1"/>
  <c r="G276" i="2"/>
  <c r="H276" i="2" s="1"/>
  <c r="G277" i="2"/>
  <c r="H277" i="2" s="1"/>
  <c r="G278" i="2"/>
  <c r="H278" i="2" s="1"/>
  <c r="G279" i="2"/>
  <c r="H279" i="2" s="1"/>
  <c r="G280" i="2"/>
  <c r="H280" i="2" s="1"/>
  <c r="G281" i="2"/>
  <c r="H281" i="2" s="1"/>
  <c r="G282" i="2"/>
  <c r="H282" i="2" s="1"/>
  <c r="G283" i="2"/>
  <c r="H283" i="2" s="1"/>
  <c r="G284" i="2"/>
  <c r="H284" i="2" s="1"/>
  <c r="G285" i="2"/>
  <c r="H285" i="2" s="1"/>
  <c r="G286" i="2"/>
  <c r="H286" i="2" s="1"/>
  <c r="G287" i="2"/>
  <c r="H287" i="2" s="1"/>
  <c r="G288" i="2"/>
  <c r="H288" i="2" s="1"/>
  <c r="G289" i="2"/>
  <c r="H289" i="2" s="1"/>
  <c r="G290" i="2"/>
  <c r="H290" i="2" s="1"/>
  <c r="G291" i="2"/>
  <c r="H291" i="2" s="1"/>
  <c r="G292" i="2"/>
  <c r="H292" i="2" s="1"/>
  <c r="G293" i="2"/>
  <c r="H293" i="2" s="1"/>
  <c r="G294" i="2"/>
  <c r="H294" i="2" s="1"/>
  <c r="G295" i="2"/>
  <c r="H295" i="2" s="1"/>
  <c r="G296" i="2"/>
  <c r="H296" i="2" s="1"/>
  <c r="G297" i="2"/>
  <c r="H297" i="2" s="1"/>
  <c r="G298" i="2"/>
  <c r="H298" i="2" s="1"/>
  <c r="G299" i="2"/>
  <c r="H299" i="2" s="1"/>
  <c r="G300" i="2"/>
  <c r="H300" i="2" s="1"/>
  <c r="G301" i="2"/>
  <c r="H301" i="2" s="1"/>
  <c r="G302" i="2"/>
  <c r="H302" i="2" s="1"/>
  <c r="G303" i="2"/>
  <c r="H303" i="2" s="1"/>
  <c r="G304" i="2"/>
  <c r="H304" i="2" s="1"/>
  <c r="G305" i="2"/>
  <c r="H305" i="2" s="1"/>
  <c r="G306" i="2"/>
  <c r="H306" i="2" s="1"/>
  <c r="G307" i="2"/>
  <c r="H307" i="2" s="1"/>
  <c r="G308" i="2"/>
  <c r="H308" i="2" s="1"/>
  <c r="G309" i="2"/>
  <c r="H309" i="2" s="1"/>
  <c r="G310" i="2"/>
  <c r="H310" i="2" s="1"/>
  <c r="G311" i="2"/>
  <c r="H311" i="2" s="1"/>
  <c r="G312" i="2"/>
  <c r="H312" i="2" s="1"/>
  <c r="G313" i="2"/>
  <c r="H313" i="2" s="1"/>
  <c r="G314" i="2"/>
  <c r="H314" i="2" s="1"/>
  <c r="G315" i="2"/>
  <c r="H315" i="2" s="1"/>
  <c r="G316" i="2"/>
  <c r="H316" i="2" s="1"/>
  <c r="G317" i="2"/>
  <c r="H317" i="2" s="1"/>
  <c r="G318" i="2"/>
  <c r="H318" i="2" s="1"/>
  <c r="G319" i="2"/>
  <c r="H319" i="2" s="1"/>
  <c r="G320" i="2"/>
  <c r="H320" i="2" s="1"/>
  <c r="G321" i="2"/>
  <c r="H321" i="2" s="1"/>
  <c r="G322" i="2"/>
  <c r="H322" i="2" s="1"/>
  <c r="G323" i="2"/>
  <c r="H323" i="2" s="1"/>
  <c r="G324" i="2"/>
  <c r="H324" i="2" s="1"/>
  <c r="G325" i="2"/>
  <c r="H325" i="2" s="1"/>
  <c r="G326" i="2"/>
  <c r="H326" i="2" s="1"/>
  <c r="G327" i="2"/>
  <c r="H327" i="2" s="1"/>
  <c r="G328" i="2"/>
  <c r="H328" i="2" s="1"/>
  <c r="G329" i="2"/>
  <c r="H329" i="2" s="1"/>
  <c r="G330" i="2"/>
  <c r="H330" i="2" s="1"/>
  <c r="G331" i="2"/>
  <c r="H331" i="2" s="1"/>
  <c r="G332" i="2"/>
  <c r="H332" i="2" s="1"/>
  <c r="G333" i="2"/>
  <c r="H333" i="2" s="1"/>
  <c r="G334" i="2"/>
  <c r="H334" i="2" s="1"/>
  <c r="G335" i="2"/>
  <c r="H335" i="2" s="1"/>
  <c r="G336" i="2"/>
  <c r="H336" i="2" s="1"/>
  <c r="G337" i="2"/>
  <c r="H337" i="2" s="1"/>
  <c r="G338" i="2"/>
  <c r="H338" i="2" s="1"/>
  <c r="G339" i="2"/>
  <c r="H339" i="2" s="1"/>
  <c r="G340" i="2"/>
  <c r="H340" i="2" s="1"/>
  <c r="G341" i="2"/>
  <c r="H341" i="2" s="1"/>
  <c r="G342" i="2"/>
  <c r="H342" i="2" s="1"/>
  <c r="G343" i="2"/>
  <c r="H343" i="2" s="1"/>
  <c r="G344" i="2"/>
  <c r="H344" i="2" s="1"/>
  <c r="G345" i="2"/>
  <c r="H345" i="2" s="1"/>
  <c r="G346" i="2"/>
  <c r="H346" i="2" s="1"/>
  <c r="G347" i="2"/>
  <c r="H347" i="2" s="1"/>
  <c r="G348" i="2"/>
  <c r="H348" i="2" s="1"/>
  <c r="G349" i="2"/>
  <c r="H349" i="2" s="1"/>
  <c r="G350" i="2"/>
  <c r="H350" i="2" s="1"/>
  <c r="G351" i="2"/>
  <c r="H351" i="2" s="1"/>
  <c r="G352" i="2"/>
  <c r="H352" i="2" s="1"/>
  <c r="G353" i="2"/>
  <c r="H353" i="2" s="1"/>
  <c r="G354" i="2"/>
  <c r="H354" i="2" s="1"/>
  <c r="G355" i="2"/>
  <c r="H355" i="2" s="1"/>
  <c r="G356" i="2"/>
  <c r="H356" i="2" s="1"/>
  <c r="G357" i="2"/>
  <c r="H357" i="2" s="1"/>
  <c r="G358" i="2"/>
  <c r="H358" i="2" s="1"/>
  <c r="G359" i="2"/>
  <c r="H359" i="2" s="1"/>
  <c r="G360" i="2"/>
  <c r="H360" i="2" s="1"/>
  <c r="G361" i="2"/>
  <c r="H361" i="2" s="1"/>
  <c r="G362" i="2"/>
  <c r="H362" i="2" s="1"/>
  <c r="G363" i="2"/>
  <c r="H363" i="2" s="1"/>
  <c r="G364" i="2"/>
  <c r="H364" i="2" s="1"/>
  <c r="G365" i="2"/>
  <c r="H365" i="2" s="1"/>
  <c r="G366" i="2"/>
  <c r="H366" i="2" s="1"/>
  <c r="G367" i="2"/>
  <c r="H367" i="2" s="1"/>
  <c r="G368" i="2"/>
  <c r="H368" i="2" s="1"/>
  <c r="G369" i="2"/>
  <c r="H369" i="2" s="1"/>
  <c r="G370" i="2"/>
  <c r="H370" i="2" s="1"/>
  <c r="G371" i="2"/>
  <c r="H371" i="2" s="1"/>
  <c r="G372" i="2"/>
  <c r="H372" i="2" s="1"/>
  <c r="G373" i="2"/>
  <c r="H373" i="2" s="1"/>
  <c r="G374" i="2"/>
  <c r="H374" i="2" s="1"/>
  <c r="G375" i="2"/>
  <c r="H375" i="2" s="1"/>
  <c r="G376" i="2"/>
  <c r="H376" i="2" s="1"/>
  <c r="G377" i="2"/>
  <c r="H377" i="2" s="1"/>
  <c r="G378" i="2"/>
  <c r="H378" i="2" s="1"/>
  <c r="G379" i="2"/>
  <c r="H379" i="2" s="1"/>
  <c r="G380" i="2"/>
  <c r="H380" i="2" s="1"/>
  <c r="G381" i="2"/>
  <c r="H381" i="2" s="1"/>
  <c r="G382" i="2"/>
  <c r="H382" i="2" s="1"/>
  <c r="G383" i="2"/>
  <c r="H383" i="2" s="1"/>
  <c r="G384" i="2"/>
  <c r="H384" i="2" s="1"/>
  <c r="G385" i="2"/>
  <c r="H385" i="2" s="1"/>
  <c r="G386" i="2"/>
  <c r="H386" i="2" s="1"/>
  <c r="G387" i="2"/>
  <c r="H387" i="2" s="1"/>
  <c r="G388" i="2"/>
  <c r="H388" i="2" s="1"/>
  <c r="G389" i="2"/>
  <c r="H389" i="2" s="1"/>
  <c r="G390" i="2"/>
  <c r="H390" i="2" s="1"/>
  <c r="G391" i="2"/>
  <c r="H391" i="2" s="1"/>
  <c r="G392" i="2"/>
  <c r="H392" i="2" s="1"/>
  <c r="G393" i="2"/>
  <c r="H393" i="2" s="1"/>
  <c r="G394" i="2"/>
  <c r="H394" i="2" s="1"/>
  <c r="G395" i="2"/>
  <c r="H395" i="2" s="1"/>
  <c r="G396" i="2"/>
  <c r="H396" i="2" s="1"/>
  <c r="G397" i="2"/>
  <c r="H397" i="2" s="1"/>
  <c r="G398" i="2"/>
  <c r="H398" i="2" s="1"/>
  <c r="G399" i="2"/>
  <c r="H399" i="2" s="1"/>
  <c r="G400" i="2"/>
  <c r="H400" i="2" s="1"/>
  <c r="G401" i="2"/>
  <c r="H401" i="2" s="1"/>
  <c r="G402" i="2"/>
  <c r="H402" i="2" s="1"/>
  <c r="G403" i="2"/>
  <c r="H403" i="2" s="1"/>
  <c r="G404" i="2"/>
  <c r="H404" i="2" s="1"/>
  <c r="G405" i="2"/>
  <c r="H405" i="2" s="1"/>
  <c r="G406" i="2"/>
  <c r="H406" i="2" s="1"/>
  <c r="G407" i="2"/>
  <c r="H407" i="2" s="1"/>
  <c r="G408" i="2"/>
  <c r="H408" i="2" s="1"/>
  <c r="G409" i="2"/>
  <c r="H409" i="2" s="1"/>
  <c r="G410" i="2"/>
  <c r="H410" i="2" s="1"/>
  <c r="G411" i="2"/>
  <c r="H411" i="2" s="1"/>
  <c r="G412" i="2"/>
  <c r="H412" i="2" s="1"/>
  <c r="G413" i="2"/>
  <c r="H413" i="2" s="1"/>
  <c r="G414" i="2"/>
  <c r="H414" i="2" s="1"/>
  <c r="G415" i="2"/>
  <c r="H415" i="2" s="1"/>
  <c r="G416" i="2"/>
  <c r="H416" i="2" s="1"/>
  <c r="G417" i="2"/>
  <c r="H417" i="2" s="1"/>
  <c r="G418" i="2"/>
  <c r="H418" i="2" s="1"/>
  <c r="G419" i="2"/>
  <c r="H419" i="2" s="1"/>
  <c r="G420" i="2"/>
  <c r="H420" i="2" s="1"/>
  <c r="G421" i="2"/>
  <c r="H421" i="2" s="1"/>
  <c r="G422" i="2"/>
  <c r="H422" i="2" s="1"/>
  <c r="G423" i="2"/>
  <c r="H423" i="2" s="1"/>
  <c r="G424" i="2"/>
  <c r="H424" i="2" s="1"/>
  <c r="G425" i="2"/>
  <c r="H425" i="2" s="1"/>
  <c r="G426" i="2"/>
  <c r="H426" i="2" s="1"/>
  <c r="G427" i="2"/>
  <c r="H427" i="2" s="1"/>
  <c r="G428" i="2"/>
  <c r="H428" i="2" s="1"/>
  <c r="G429" i="2"/>
  <c r="H429" i="2" s="1"/>
  <c r="G430" i="2"/>
  <c r="H430" i="2" s="1"/>
  <c r="G431" i="2"/>
  <c r="H431" i="2" s="1"/>
  <c r="G432" i="2"/>
  <c r="H432" i="2" s="1"/>
  <c r="G433" i="2"/>
  <c r="H433" i="2" s="1"/>
  <c r="G434" i="2"/>
  <c r="H434" i="2" s="1"/>
  <c r="G435" i="2"/>
  <c r="H435" i="2" s="1"/>
  <c r="G436" i="2"/>
  <c r="H436" i="2" s="1"/>
  <c r="G437" i="2"/>
  <c r="H437" i="2" s="1"/>
  <c r="G438" i="2"/>
  <c r="H438" i="2" s="1"/>
  <c r="G439" i="2"/>
  <c r="H439" i="2" s="1"/>
  <c r="G440" i="2"/>
  <c r="H440" i="2" s="1"/>
  <c r="G441" i="2"/>
  <c r="H441" i="2" s="1"/>
  <c r="G442" i="2"/>
  <c r="H442" i="2" s="1"/>
  <c r="G443" i="2"/>
  <c r="H443" i="2" s="1"/>
  <c r="G444" i="2"/>
  <c r="H444" i="2" s="1"/>
  <c r="G445" i="2"/>
  <c r="H445" i="2" s="1"/>
  <c r="G446" i="2"/>
  <c r="H446" i="2" s="1"/>
  <c r="G447" i="2"/>
  <c r="H447" i="2" s="1"/>
  <c r="G448" i="2"/>
  <c r="H448" i="2" s="1"/>
  <c r="G449" i="2"/>
  <c r="H449" i="2" s="1"/>
  <c r="G450" i="2"/>
  <c r="H450" i="2" s="1"/>
  <c r="G451" i="2"/>
  <c r="H451" i="2" s="1"/>
  <c r="G452" i="2"/>
  <c r="H452" i="2" s="1"/>
  <c r="G453" i="2"/>
  <c r="H453" i="2" s="1"/>
  <c r="G454" i="2"/>
  <c r="H454" i="2" s="1"/>
  <c r="G455" i="2"/>
  <c r="H455" i="2" s="1"/>
  <c r="G456" i="2"/>
  <c r="H456" i="2" s="1"/>
  <c r="G457" i="2"/>
  <c r="H457" i="2" s="1"/>
  <c r="G458" i="2"/>
  <c r="H458" i="2" s="1"/>
  <c r="G459" i="2"/>
  <c r="H459" i="2" s="1"/>
  <c r="G460" i="2"/>
  <c r="H460" i="2" s="1"/>
  <c r="G461" i="2"/>
  <c r="H461" i="2" s="1"/>
  <c r="G462" i="2"/>
  <c r="H462" i="2" s="1"/>
  <c r="G463" i="2"/>
  <c r="H463" i="2" s="1"/>
  <c r="G464" i="2"/>
  <c r="H464" i="2" s="1"/>
  <c r="G465" i="2"/>
  <c r="H465" i="2" s="1"/>
  <c r="G466" i="2"/>
  <c r="H466" i="2" s="1"/>
  <c r="G467" i="2"/>
  <c r="H467" i="2" s="1"/>
  <c r="G468" i="2"/>
  <c r="H468" i="2" s="1"/>
  <c r="G469" i="2"/>
  <c r="H469" i="2" s="1"/>
  <c r="G470" i="2"/>
  <c r="H470" i="2" s="1"/>
  <c r="G471" i="2"/>
  <c r="H471" i="2" s="1"/>
  <c r="G472" i="2"/>
  <c r="H472" i="2" s="1"/>
  <c r="G473" i="2"/>
  <c r="H473" i="2" s="1"/>
  <c r="G474" i="2"/>
  <c r="H474" i="2" s="1"/>
  <c r="G475" i="2"/>
  <c r="H475" i="2" s="1"/>
  <c r="G476" i="2"/>
  <c r="H476" i="2" s="1"/>
  <c r="G477" i="2"/>
  <c r="H477" i="2" s="1"/>
  <c r="G478" i="2"/>
  <c r="H478" i="2" s="1"/>
  <c r="G479" i="2"/>
  <c r="H479" i="2" s="1"/>
  <c r="G480" i="2"/>
  <c r="H480" i="2" s="1"/>
  <c r="G481" i="2"/>
  <c r="H481" i="2" s="1"/>
  <c r="G482" i="2"/>
  <c r="H482" i="2" s="1"/>
  <c r="G483" i="2"/>
  <c r="H483" i="2" s="1"/>
  <c r="G484" i="2"/>
  <c r="H484" i="2" s="1"/>
  <c r="G485" i="2"/>
  <c r="H485" i="2" s="1"/>
  <c r="G486" i="2"/>
  <c r="H486" i="2" s="1"/>
  <c r="G487" i="2"/>
  <c r="H487" i="2" s="1"/>
  <c r="G488" i="2"/>
  <c r="H488" i="2" s="1"/>
  <c r="G489" i="2"/>
  <c r="H489" i="2" s="1"/>
  <c r="G490" i="2"/>
  <c r="H490" i="2" s="1"/>
  <c r="G491" i="2"/>
  <c r="H491" i="2" s="1"/>
  <c r="G492" i="2"/>
  <c r="H492" i="2" s="1"/>
  <c r="G493" i="2"/>
  <c r="H493" i="2" s="1"/>
  <c r="G494" i="2"/>
  <c r="H494" i="2" s="1"/>
  <c r="G495" i="2"/>
  <c r="H495" i="2" s="1"/>
  <c r="G496" i="2"/>
  <c r="H496" i="2" s="1"/>
  <c r="G497" i="2"/>
  <c r="H497" i="2" s="1"/>
  <c r="G498" i="2"/>
  <c r="H498" i="2" s="1"/>
  <c r="G499" i="2"/>
  <c r="H499" i="2" s="1"/>
  <c r="G500" i="2"/>
  <c r="H500" i="2" s="1"/>
  <c r="G501" i="2"/>
  <c r="H501" i="2" s="1"/>
  <c r="G502" i="2"/>
  <c r="H502" i="2" s="1"/>
  <c r="G503" i="2"/>
  <c r="H503" i="2" s="1"/>
  <c r="G504" i="2"/>
  <c r="H504" i="2" s="1"/>
  <c r="G505" i="2"/>
  <c r="H505" i="2" s="1"/>
  <c r="G506" i="2"/>
  <c r="H506" i="2" s="1"/>
  <c r="G507" i="2"/>
  <c r="H507" i="2" s="1"/>
  <c r="G508" i="2"/>
  <c r="H508" i="2" s="1"/>
  <c r="G509" i="2"/>
  <c r="H509" i="2" s="1"/>
  <c r="G510" i="2"/>
  <c r="H510" i="2" s="1"/>
  <c r="G511" i="2"/>
  <c r="H511" i="2" s="1"/>
  <c r="G512" i="2"/>
  <c r="H512" i="2" s="1"/>
  <c r="G513" i="2"/>
  <c r="H513" i="2" s="1"/>
  <c r="G514" i="2"/>
  <c r="H514" i="2" s="1"/>
  <c r="G515" i="2"/>
  <c r="H515" i="2" s="1"/>
  <c r="G516" i="2"/>
  <c r="H516" i="2" s="1"/>
  <c r="G517" i="2"/>
  <c r="H517" i="2" s="1"/>
  <c r="G518" i="2"/>
  <c r="H518" i="2" s="1"/>
  <c r="G519" i="2"/>
  <c r="H519" i="2" s="1"/>
  <c r="G520" i="2"/>
  <c r="H520" i="2" s="1"/>
  <c r="G521" i="2"/>
  <c r="H521" i="2" s="1"/>
  <c r="G522" i="2"/>
  <c r="H522" i="2" s="1"/>
  <c r="G523" i="2"/>
  <c r="H523" i="2" s="1"/>
  <c r="G524" i="2"/>
  <c r="H524" i="2" s="1"/>
  <c r="G525" i="2"/>
  <c r="H525" i="2" s="1"/>
  <c r="G526" i="2"/>
  <c r="H526" i="2" s="1"/>
  <c r="G527" i="2"/>
  <c r="H527" i="2" s="1"/>
  <c r="G528" i="2"/>
  <c r="H528" i="2" s="1"/>
  <c r="G529" i="2"/>
  <c r="H529" i="2" s="1"/>
  <c r="G530" i="2"/>
  <c r="H530" i="2" s="1"/>
  <c r="G531" i="2"/>
  <c r="H531" i="2" s="1"/>
  <c r="G532" i="2"/>
  <c r="H532" i="2" s="1"/>
  <c r="G533" i="2"/>
  <c r="H533" i="2" s="1"/>
  <c r="G534" i="2"/>
  <c r="H534" i="2" s="1"/>
  <c r="G535" i="2"/>
  <c r="H535" i="2" s="1"/>
  <c r="G536" i="2"/>
  <c r="H536" i="2" s="1"/>
  <c r="G537" i="2"/>
  <c r="H537" i="2" s="1"/>
  <c r="G538" i="2"/>
  <c r="H538" i="2" s="1"/>
  <c r="G539" i="2"/>
  <c r="H539" i="2" s="1"/>
  <c r="G540" i="2"/>
  <c r="H540" i="2" s="1"/>
  <c r="G541" i="2"/>
  <c r="H541" i="2" s="1"/>
  <c r="G542" i="2"/>
  <c r="H542" i="2" s="1"/>
  <c r="G543" i="2"/>
  <c r="H543" i="2" s="1"/>
  <c r="G544" i="2"/>
  <c r="H544" i="2" s="1"/>
  <c r="G545" i="2"/>
  <c r="H545" i="2" s="1"/>
  <c r="G546" i="2"/>
  <c r="H546" i="2" s="1"/>
  <c r="G547" i="2"/>
  <c r="H547" i="2" s="1"/>
  <c r="G548" i="2"/>
  <c r="H548" i="2" s="1"/>
  <c r="G549" i="2"/>
  <c r="H549" i="2" s="1"/>
  <c r="G550" i="2"/>
  <c r="H550" i="2" s="1"/>
  <c r="G551" i="2"/>
  <c r="H551" i="2" s="1"/>
  <c r="G552" i="2"/>
  <c r="H552" i="2" s="1"/>
  <c r="G553" i="2"/>
  <c r="H553" i="2" s="1"/>
  <c r="G554" i="2"/>
  <c r="H554" i="2" s="1"/>
  <c r="G555" i="2"/>
  <c r="H555" i="2" s="1"/>
  <c r="G556" i="2"/>
  <c r="H556" i="2" s="1"/>
  <c r="G557" i="2"/>
  <c r="H557" i="2" s="1"/>
  <c r="G558" i="2"/>
  <c r="H558" i="2" s="1"/>
  <c r="G559" i="2"/>
  <c r="H559" i="2" s="1"/>
  <c r="G560" i="2"/>
  <c r="H560" i="2" s="1"/>
  <c r="G561" i="2"/>
  <c r="H561" i="2" s="1"/>
  <c r="G562" i="2"/>
  <c r="H562" i="2" s="1"/>
  <c r="G563" i="2"/>
  <c r="H563" i="2" s="1"/>
  <c r="G564" i="2"/>
  <c r="H564" i="2" s="1"/>
  <c r="G3" i="2"/>
  <c r="H3" i="2" s="1"/>
  <c r="D2" i="2" l="1"/>
</calcChain>
</file>

<file path=xl/sharedStrings.xml><?xml version="1.0" encoding="utf-8"?>
<sst xmlns="http://schemas.openxmlformats.org/spreadsheetml/2006/main" count="1249" uniqueCount="1131">
  <si>
    <t>Cons</t>
  </si>
  <si>
    <t>CODICE</t>
  </si>
  <si>
    <t>DESCRIZIONE</t>
  </si>
  <si>
    <t>VARIAZIONE T e T-1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</si>
  <si>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</si>
  <si>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</si>
  <si>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</si>
  <si>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</si>
  <si>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</si>
  <si>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</si>
  <si>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</si>
  <si>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</si>
  <si>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</si>
  <si>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</si>
  <si>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</si>
  <si>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</si>
  <si>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</si>
  <si>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</si>
  <si>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</si>
  <si>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</si>
  <si>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</si>
  <si>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</si>
  <si>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</si>
  <si>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</si>
  <si>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</si>
  <si>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</si>
  <si>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</si>
  <si>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</si>
  <si>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</si>
  <si>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</si>
  <si>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</si>
  <si>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r>
      <t xml:space="preserve">A.1.B.1.2)  Contributi da Regione o Prov. Aut. (extra fondo) - Risorse aggiuntive da bilancio regionale a titolo di copertura </t>
    </r>
    <r>
      <rPr>
        <u/>
        <sz val="8"/>
        <rFont val="Tahoma"/>
        <family val="2"/>
      </rPr>
      <t>LEA</t>
    </r>
  </si>
  <si>
    <t>AA0090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</si>
  <si>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</si>
  <si>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</si>
  <si>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</si>
  <si>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</si>
  <si>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R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</si>
  <si>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</si>
  <si>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</si>
  <si>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</si>
  <si>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</si>
  <si>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</si>
  <si>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</si>
  <si>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</si>
  <si>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</si>
  <si>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</si>
  <si>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</si>
  <si>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</si>
  <si>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</si>
  <si>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</si>
  <si>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</si>
  <si>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</si>
  <si>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</si>
  <si>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</si>
  <si>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</si>
  <si>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</si>
  <si>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</si>
  <si>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</si>
  <si>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</si>
  <si>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</si>
  <si>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</si>
  <si>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</si>
  <si>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</si>
  <si>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</si>
  <si>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</si>
  <si>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</si>
  <si>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</si>
  <si>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</si>
  <si>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</si>
  <si>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</si>
  <si>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</si>
  <si>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</si>
  <si>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</si>
  <si>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</si>
  <si>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</si>
  <si>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</si>
  <si>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</si>
  <si>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</si>
  <si>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</si>
  <si>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</si>
  <si>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</si>
  <si>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</si>
  <si>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</si>
  <si>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</si>
  <si>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</si>
  <si>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</si>
  <si>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</si>
  <si>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</si>
  <si>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</si>
  <si>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</si>
  <si>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</si>
  <si>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</si>
  <si>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</si>
  <si>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</si>
  <si>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</si>
  <si>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</si>
  <si>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</si>
  <si>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</si>
  <si>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</si>
  <si>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</si>
  <si>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</si>
  <si>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</si>
  <si>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</si>
  <si>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</si>
  <si>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</si>
  <si>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</si>
  <si>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</si>
  <si>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</si>
  <si>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</si>
  <si>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</si>
  <si>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</si>
  <si>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</si>
  <si>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</si>
  <si>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</si>
  <si>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</si>
  <si>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</si>
  <si>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</si>
  <si>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</si>
  <si>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</si>
  <si>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</si>
  <si>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</si>
  <si>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</si>
  <si>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</si>
  <si>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S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</si>
  <si>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</si>
  <si>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</si>
  <si>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</si>
  <si>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</si>
  <si>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</si>
  <si>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</si>
  <si>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SS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</si>
  <si>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</si>
  <si>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</si>
  <si>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</si>
  <si>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</si>
  <si>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</si>
  <si>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</si>
  <si>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</si>
  <si>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</si>
  <si>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</si>
  <si>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</si>
  <si>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</si>
  <si>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</si>
  <si>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</si>
  <si>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</si>
  <si>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</si>
  <si>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</si>
  <si>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</si>
  <si>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</si>
  <si>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</si>
  <si>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</si>
  <si>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</si>
  <si>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</si>
  <si>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</si>
  <si>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</si>
  <si>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</si>
  <si>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</si>
  <si>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</si>
  <si>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</si>
  <si>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</si>
  <si>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</si>
  <si>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</si>
  <si>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</si>
  <si>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</si>
  <si>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</si>
  <si>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</si>
  <si>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</si>
  <si>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</si>
  <si>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</si>
  <si>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</si>
  <si>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</si>
  <si>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</si>
  <si>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</si>
  <si>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</si>
  <si>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</si>
  <si>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</si>
  <si>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</si>
  <si>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</si>
  <si>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</si>
  <si>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</si>
  <si>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</si>
  <si>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</si>
  <si>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</si>
  <si>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</si>
  <si>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</si>
  <si>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</si>
  <si>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</si>
  <si>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</si>
  <si>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</si>
  <si>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</si>
  <si>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</si>
  <si>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</si>
  <si>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</si>
  <si>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</si>
  <si>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</si>
  <si>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</si>
  <si>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</si>
  <si>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</si>
  <si>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</si>
  <si>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</si>
  <si>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</si>
  <si>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</si>
  <si>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</si>
  <si>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</si>
  <si>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</si>
  <si>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</si>
  <si>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</si>
  <si>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</si>
  <si>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</si>
  <si>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</si>
  <si>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</si>
  <si>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</si>
  <si>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</si>
  <si>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</si>
  <si>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</si>
  <si>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</si>
  <si>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</si>
  <si>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</si>
  <si>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</si>
  <si>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</si>
  <si>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</si>
  <si>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</si>
  <si>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</si>
  <si>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</si>
  <si>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</si>
  <si>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</si>
  <si>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</si>
  <si>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</si>
  <si>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</si>
  <si>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</si>
  <si>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</si>
  <si>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</si>
  <si>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</si>
  <si>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</si>
  <si>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</si>
  <si>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</si>
  <si>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</si>
  <si>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</si>
  <si>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</si>
  <si>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</si>
  <si>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</si>
  <si>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</si>
  <si>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</si>
  <si>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</si>
  <si>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</si>
  <si>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</si>
  <si>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</si>
  <si>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</si>
  <si>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</si>
  <si>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</si>
  <si>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</si>
  <si>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</si>
  <si>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</si>
  <si>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</si>
  <si>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</si>
  <si>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</si>
  <si>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</si>
  <si>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</si>
  <si>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</si>
  <si>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</si>
  <si>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</si>
  <si>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</si>
  <si>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</si>
  <si>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</si>
  <si>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</si>
  <si>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</si>
  <si>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</si>
  <si>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</si>
  <si>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</si>
  <si>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</si>
  <si>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</si>
  <si>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</si>
  <si>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</si>
  <si>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</si>
  <si>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</si>
  <si>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</si>
  <si>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</si>
  <si>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</si>
  <si>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</si>
  <si>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</si>
  <si>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</si>
  <si>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</si>
  <si>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</si>
  <si>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</si>
  <si>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</si>
  <si>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</si>
  <si>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</si>
  <si>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</si>
  <si>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</si>
  <si>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</si>
  <si>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</si>
  <si>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</si>
  <si>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</si>
  <si>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</si>
  <si>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</si>
  <si>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</si>
  <si>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</si>
  <si>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</si>
  <si>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</si>
  <si>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</si>
  <si>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</si>
  <si>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</si>
  <si>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</si>
  <si>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</si>
  <si>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</si>
  <si>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</si>
  <si>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</si>
  <si>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</si>
  <si>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</si>
  <si>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</si>
  <si>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</si>
  <si>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</si>
  <si>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</si>
  <si>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</si>
  <si>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</si>
  <si>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</si>
  <si>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</si>
  <si>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</si>
  <si>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</si>
  <si>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</si>
  <si>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</si>
  <si>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</si>
  <si>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</si>
  <si>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</si>
  <si>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</si>
  <si>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</si>
  <si>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</si>
  <si>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</si>
  <si>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</si>
  <si>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</si>
  <si>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</si>
  <si>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</si>
  <si>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</si>
  <si>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</si>
  <si>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</si>
  <si>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</si>
  <si>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</si>
  <si>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</si>
  <si>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</si>
  <si>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</si>
  <si>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</si>
  <si>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</si>
  <si>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</si>
  <si>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</si>
  <si>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</si>
  <si>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</si>
  <si>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</si>
  <si>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</si>
  <si>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</si>
  <si>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</si>
  <si>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</si>
  <si>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</si>
  <si>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</si>
  <si>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</si>
  <si>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</si>
  <si>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</si>
  <si>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</si>
  <si>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</si>
  <si>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</si>
  <si>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</si>
  <si>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</si>
  <si>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</si>
  <si>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</si>
  <si>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</si>
  <si>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</si>
  <si>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</si>
  <si>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</si>
  <si>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</si>
  <si>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</si>
  <si>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</si>
  <si>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</si>
  <si>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</si>
  <si>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</si>
  <si>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</si>
  <si>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</si>
  <si>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</si>
  <si>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</si>
  <si>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</si>
  <si>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</si>
  <si>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</si>
  <si>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</si>
  <si>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</si>
  <si>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</si>
  <si>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</si>
  <si>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</si>
  <si>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</si>
  <si>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</si>
  <si>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</si>
  <si>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</si>
  <si>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</si>
  <si>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</si>
  <si>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</si>
  <si>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</si>
  <si>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</si>
  <si>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</si>
  <si>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</si>
  <si>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</si>
  <si>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</si>
  <si>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</si>
  <si>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</si>
  <si>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</si>
  <si>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</si>
  <si>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</si>
  <si>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</si>
  <si>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</si>
  <si>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</si>
  <si>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</si>
  <si>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</si>
  <si>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</si>
  <si>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</si>
  <si>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</si>
  <si>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</si>
  <si>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</si>
  <si>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</si>
  <si>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</si>
  <si>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</si>
  <si>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</si>
  <si>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</si>
  <si>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</si>
  <si>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</si>
  <si>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</si>
  <si>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</si>
  <si>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</si>
  <si>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</si>
  <si>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</si>
  <si>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</si>
  <si>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</si>
  <si>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</si>
  <si>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</si>
  <si>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</si>
  <si>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</si>
  <si>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</si>
  <si>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</si>
  <si>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</si>
  <si>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</si>
  <si>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</si>
  <si>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</si>
  <si>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</si>
  <si>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</si>
  <si>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</si>
  <si>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</si>
  <si>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</si>
  <si>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</si>
  <si>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</si>
  <si>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</si>
  <si>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</si>
  <si>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</si>
  <si>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</si>
  <si>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</si>
  <si>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</si>
  <si>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</si>
  <si>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</si>
  <si>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</si>
  <si>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</si>
  <si>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</si>
  <si>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</si>
  <si>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</si>
  <si>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</si>
  <si>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</si>
  <si>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</si>
  <si>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</si>
  <si>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</si>
  <si>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</si>
  <si>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</si>
  <si>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</si>
  <si>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</si>
  <si>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</si>
  <si>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</si>
  <si>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</si>
  <si>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</si>
  <si>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</si>
  <si>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</si>
  <si>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</si>
  <si>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</si>
  <si>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</si>
  <si>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</si>
  <si>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</si>
  <si>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</si>
  <si>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</si>
  <si>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</si>
  <si>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</si>
  <si>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</si>
  <si>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</si>
  <si>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</si>
  <si>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</si>
  <si>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</si>
  <si>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</si>
  <si>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</si>
  <si>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</si>
  <si>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</si>
  <si>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</si>
  <si>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</si>
  <si>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</si>
  <si>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</si>
  <si>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</si>
  <si>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</si>
  <si>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</si>
  <si>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</si>
  <si>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</si>
  <si>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</si>
  <si>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</si>
  <si>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</si>
  <si>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</si>
  <si>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</si>
  <si>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</si>
  <si>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</si>
  <si>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</si>
  <si>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</si>
  <si>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</si>
  <si>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</si>
  <si>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</si>
  <si>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</si>
  <si>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</si>
  <si>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</si>
  <si>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</si>
  <si>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</si>
  <si>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</si>
  <si>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</si>
  <si>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</si>
  <si>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</si>
  <si>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</si>
  <si>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</si>
  <si>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</si>
  <si>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</si>
  <si>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</si>
  <si>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</si>
  <si>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</si>
  <si>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</si>
  <si>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</si>
  <si>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</si>
  <si>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</si>
  <si>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</si>
  <si>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</si>
  <si>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</si>
  <si>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</si>
  <si>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</si>
  <si>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</si>
  <si>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</si>
  <si>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</si>
  <si>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</si>
  <si>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</si>
  <si>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</si>
  <si>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</si>
  <si>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</si>
  <si>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</si>
  <si>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</si>
  <si>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</si>
  <si>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</si>
  <si>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</si>
  <si>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</si>
  <si>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</si>
  <si>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</si>
  <si>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</si>
  <si>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</si>
  <si>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</si>
  <si>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</si>
  <si>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</si>
  <si>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</si>
  <si>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</si>
  <si>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</si>
  <si>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</si>
  <si>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</si>
  <si>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</si>
  <si>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</si>
  <si>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</si>
  <si>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</si>
  <si>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</si>
  <si>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</si>
  <si>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</si>
  <si>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</si>
  <si>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</si>
  <si>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</si>
  <si>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</si>
  <si>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</si>
  <si>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</si>
  <si>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</si>
  <si>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</si>
  <si>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</si>
  <si>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</si>
  <si>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</si>
  <si>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</si>
  <si>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</si>
  <si>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</si>
  <si>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</si>
  <si>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</si>
  <si>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</si>
  <si>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</si>
  <si>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</si>
  <si>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</si>
  <si>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</si>
  <si>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</si>
  <si>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</si>
  <si>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</si>
  <si>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</si>
  <si>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</si>
  <si>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</si>
  <si>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</si>
  <si>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</si>
  <si>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</si>
  <si>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</si>
  <si>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</si>
  <si>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</si>
  <si>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</si>
  <si>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</si>
  <si>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</si>
  <si>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</si>
  <si>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</si>
  <si>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</si>
  <si>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</si>
  <si>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</si>
  <si>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</si>
  <si>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</si>
  <si>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</si>
  <si>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</si>
  <si>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</si>
  <si>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</si>
  <si>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</si>
  <si>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</si>
  <si>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</si>
  <si>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</si>
  <si>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</si>
  <si>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</si>
  <si>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</si>
  <si>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</si>
  <si>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</si>
  <si>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</si>
  <si>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</si>
  <si>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</si>
  <si>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</si>
  <si>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</si>
  <si>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</si>
  <si>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</si>
  <si>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</si>
  <si>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</si>
  <si>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</si>
  <si>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</si>
  <si>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</si>
  <si>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</si>
  <si>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</si>
  <si>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</si>
  <si>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</si>
  <si>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</si>
  <si>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</si>
  <si>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</si>
  <si>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</si>
  <si>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</si>
  <si>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</si>
  <si>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</si>
  <si>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</si>
  <si>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</si>
  <si>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</si>
  <si>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</si>
  <si>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</si>
  <si>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</si>
  <si>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</si>
  <si>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</si>
  <si>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</si>
  <si>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</si>
  <si>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</si>
  <si>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</si>
  <si>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</si>
  <si>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</si>
  <si>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</si>
  <si>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</si>
  <si>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</si>
  <si>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</si>
  <si>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</si>
  <si>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</si>
  <si>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</si>
  <si>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</si>
  <si>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</si>
  <si>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</si>
  <si>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</si>
  <si>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</si>
  <si>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</si>
  <si>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</si>
  <si>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</si>
  <si>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</si>
  <si>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</si>
  <si>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</si>
  <si>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</si>
  <si>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</si>
  <si>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</si>
  <si>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</si>
  <si>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</si>
  <si>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</si>
  <si>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</si>
  <si>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</si>
  <si>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</si>
  <si>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</si>
  <si>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</si>
  <si>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</si>
  <si>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</si>
  <si>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</si>
  <si>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</si>
  <si>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</si>
  <si>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</si>
  <si>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</si>
  <si>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</si>
  <si>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</si>
  <si>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</si>
  <si>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</si>
  <si>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</si>
  <si>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</si>
  <si>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</si>
  <si>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</si>
  <si>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</si>
  <si>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</si>
  <si>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</si>
  <si>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</si>
  <si>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</si>
  <si>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</si>
  <si>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</si>
  <si>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</si>
  <si>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</si>
  <si>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</si>
  <si>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</si>
  <si>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</si>
  <si>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</si>
  <si>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</si>
  <si>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</si>
  <si>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</si>
  <si>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</si>
  <si>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</si>
  <si>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</si>
  <si>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</si>
  <si>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</si>
  <si>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</si>
  <si>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</si>
  <si>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</si>
  <si>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</si>
  <si>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</si>
  <si>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</si>
  <si>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</si>
  <si>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</si>
  <si>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</si>
  <si>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</si>
  <si>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</si>
  <si>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</si>
  <si>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</si>
  <si>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</si>
  <si>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</si>
  <si>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</si>
  <si>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</si>
  <si>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</si>
  <si>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</si>
  <si>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</si>
  <si>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</si>
  <si>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</si>
  <si>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</si>
  <si>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</si>
  <si>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</si>
  <si>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</si>
  <si>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</si>
  <si>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</si>
  <si>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</si>
  <si>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</si>
  <si>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</si>
  <si>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</si>
  <si>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</si>
  <si>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</si>
  <si>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</si>
  <si>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</si>
  <si>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</si>
  <si>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</si>
  <si>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</si>
  <si>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</si>
  <si>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</si>
  <si>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</si>
  <si>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</si>
  <si>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</si>
  <si>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</si>
  <si>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</si>
  <si>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</si>
  <si>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</si>
  <si>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</si>
  <si>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</si>
  <si>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</si>
  <si>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</si>
  <si>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</si>
  <si>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</si>
  <si>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</si>
  <si>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</si>
  <si>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</si>
  <si>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</si>
  <si>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</si>
  <si>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</si>
  <si>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</si>
  <si>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</si>
  <si>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</si>
  <si>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</si>
  <si>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</si>
  <si>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</si>
  <si>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</si>
  <si>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</si>
  <si>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</si>
  <si>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</si>
  <si>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</si>
  <si>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</si>
  <si>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</si>
  <si>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</si>
  <si>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</si>
  <si>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</si>
  <si>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</si>
  <si>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</si>
  <si>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</si>
  <si>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</si>
  <si>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</si>
  <si>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</si>
  <si>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</si>
  <si>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</si>
  <si>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</si>
  <si>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</si>
  <si>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</si>
  <si>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</si>
  <si>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</si>
  <si>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</si>
  <si>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</si>
  <si>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</si>
  <si>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</si>
  <si>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</si>
  <si>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</si>
  <si>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</si>
  <si>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</si>
  <si>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</si>
  <si>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</si>
  <si>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</si>
  <si>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</si>
  <si>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</si>
  <si>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</si>
  <si>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</si>
  <si>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</si>
  <si>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</si>
  <si>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</si>
  <si>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</si>
  <si>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</si>
  <si>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</si>
  <si>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</si>
  <si>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</si>
  <si>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</si>
  <si>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</si>
  <si>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</si>
  <si>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</si>
  <si>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</si>
  <si>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</si>
  <si>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</si>
  <si>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</si>
  <si>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</si>
  <si>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</si>
  <si>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</si>
  <si>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</si>
  <si>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</si>
  <si>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</si>
  <si>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</si>
  <si>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</si>
  <si>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</si>
  <si>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</si>
  <si>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</si>
  <si>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</si>
  <si>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</si>
  <si>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</si>
  <si>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</si>
  <si>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</si>
  <si>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</si>
  <si>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</si>
  <si>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</si>
  <si>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</si>
  <si>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</si>
  <si>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</si>
  <si>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</si>
  <si>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</si>
  <si>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</si>
  <si>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</si>
  <si>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</si>
  <si>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</si>
  <si>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</si>
  <si>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</si>
  <si>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</si>
  <si>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</si>
  <si>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</si>
  <si>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</si>
  <si>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</si>
  <si>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</si>
  <si>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</si>
  <si>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</si>
  <si>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</si>
  <si>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</si>
  <si>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</si>
  <si>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</si>
  <si>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</si>
  <si>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</si>
  <si>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</si>
  <si>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</si>
  <si>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</si>
  <si>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</si>
  <si>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</si>
  <si>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</si>
  <si>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</si>
  <si>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</si>
  <si>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</si>
  <si>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</si>
  <si>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</si>
  <si>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</si>
  <si>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</si>
  <si>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</si>
  <si>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</si>
  <si>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</si>
  <si>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</si>
  <si>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</si>
  <si>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</si>
  <si>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</si>
  <si>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</si>
  <si>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</si>
  <si>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</si>
  <si>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</si>
  <si>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</si>
  <si>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</si>
  <si>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</si>
  <si>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</si>
  <si>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</si>
  <si>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</si>
  <si>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</si>
  <si>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</si>
  <si>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</si>
  <si>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</si>
  <si>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</si>
  <si>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</si>
  <si>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</si>
  <si>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</si>
  <si>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</si>
  <si>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</si>
  <si>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</si>
  <si>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</si>
  <si>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</si>
  <si>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</si>
  <si>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</si>
  <si>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</si>
  <si>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</si>
  <si>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</si>
  <si>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</si>
  <si>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</si>
  <si>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</si>
  <si>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</si>
  <si>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</si>
  <si>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</si>
  <si>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</si>
  <si>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</si>
  <si>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</si>
  <si>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</si>
  <si>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</si>
  <si>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</si>
  <si>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</si>
  <si>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</si>
  <si>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</si>
  <si>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</si>
  <si>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</si>
  <si>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</si>
  <si>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</si>
  <si>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</si>
  <si>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</si>
  <si>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</si>
  <si>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</si>
  <si>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</si>
  <si>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</si>
  <si>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</si>
  <si>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</si>
  <si>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</si>
  <si>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</si>
  <si>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</si>
  <si>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</si>
  <si>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</si>
  <si>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</si>
  <si>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</si>
  <si>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</si>
  <si>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</si>
  <si>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</si>
  <si>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</si>
  <si>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</si>
  <si>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</si>
  <si>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</si>
  <si>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</si>
  <si>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</si>
  <si>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</si>
  <si>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</si>
  <si>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</si>
  <si>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</si>
  <si>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</si>
  <si>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</si>
  <si>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</si>
  <si>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</si>
  <si>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</si>
  <si>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</si>
  <si>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</si>
  <si>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</si>
  <si>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</si>
  <si>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</si>
  <si>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</si>
  <si>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</si>
  <si>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</si>
  <si>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</si>
  <si>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</si>
  <si>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</si>
  <si>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</si>
  <si>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</si>
  <si>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</si>
  <si>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</si>
  <si>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</si>
  <si>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</si>
  <si>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</si>
  <si>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</si>
  <si>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</si>
  <si>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</si>
  <si>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</si>
  <si>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</si>
  <si>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</si>
  <si>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</si>
  <si>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</si>
  <si>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</si>
  <si>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</si>
  <si>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</si>
  <si>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</si>
  <si>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</si>
  <si>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</si>
  <si>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</si>
  <si>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</si>
  <si>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</si>
  <si>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</si>
  <si>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</si>
  <si>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</si>
  <si>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</si>
  <si>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</si>
  <si>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</si>
  <si>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</si>
  <si>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</si>
  <si>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</si>
  <si>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</si>
  <si>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</si>
  <si>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</si>
  <si>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</si>
  <si>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</si>
  <si>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</si>
  <si>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</si>
  <si>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</si>
  <si>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</si>
  <si>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</si>
  <si>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</si>
  <si>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</si>
  <si>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</si>
  <si>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</si>
  <si>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</si>
  <si>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</si>
  <si>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</si>
  <si>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</si>
  <si>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</si>
  <si>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</si>
  <si>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</si>
  <si>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</si>
  <si>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</si>
  <si>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</si>
  <si>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</si>
  <si>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</si>
  <si>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</si>
  <si>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</si>
  <si>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</si>
  <si>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</si>
  <si>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</si>
  <si>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</si>
  <si>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</si>
  <si>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</si>
  <si>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</si>
  <si>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</si>
  <si>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</si>
  <si>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</si>
  <si>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</si>
  <si>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</si>
  <si>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</si>
  <si>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</si>
  <si>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</si>
  <si>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</si>
  <si>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</si>
  <si>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</si>
  <si>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</si>
  <si>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</si>
  <si>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</si>
  <si>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</si>
  <si>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</si>
  <si>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</si>
  <si>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</si>
  <si>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</si>
  <si>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</si>
  <si>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</si>
  <si>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</si>
  <si>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</si>
  <si>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</si>
  <si>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</si>
  <si>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</si>
  <si>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</si>
  <si>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</si>
  <si>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</si>
  <si>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</si>
  <si>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</si>
  <si>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</si>
  <si>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</si>
  <si>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</si>
  <si>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</si>
  <si>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</si>
  <si>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</si>
  <si>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</si>
  <si>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</si>
  <si>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</si>
  <si>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</si>
  <si>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</si>
  <si>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</si>
  <si>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</si>
  <si>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</si>
  <si>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</si>
  <si>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</si>
  <si>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</si>
  <si>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</si>
  <si>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</si>
  <si>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</si>
  <si>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 (Y)</t>
  </si>
  <si>
    <t>ZZ9999</t>
  </si>
  <si>
    <t>RISULTATO DI ESERCIZIO</t>
  </si>
  <si>
    <r>
      <t xml:space="preserve">A.1.B.1.3)  Contributi da Regione o Prov. Aut. (extra fondo) - Risorse aggiuntive da bilancio regionale a titolo di copertura </t>
    </r>
    <r>
      <rPr>
        <u/>
        <sz val="8"/>
        <rFont val="Tahoma"/>
        <family val="2"/>
      </rPr>
      <t>extra LEA</t>
    </r>
  </si>
  <si>
    <t>Bilancio di previsione 2024</t>
  </si>
  <si>
    <t>Bilancio di previsione 2025</t>
  </si>
  <si>
    <t>% variaz. T/T-1</t>
  </si>
  <si>
    <t>Bilancio di previsione 2026</t>
  </si>
  <si>
    <t>Bilancio di previsione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</si>
</sst>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\ [$€-410]_-;\-* #,##0.00\ [$€-410]_-;_-* &quot;-&quot;??\ [$€-410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sz val="12"/>
      <name val="Times New Roman"/>
      <family val="1"/>
    </font>
    <font>
      <sz val="8"/>
      <name val="Tahoma"/>
      <family val="2"/>
    </font>
    <font>
      <i/>
      <sz val="8"/>
      <name val="Tahoma"/>
      <family val="2"/>
    </font>
    <font>
      <b/>
      <i/>
      <sz val="8"/>
      <name val="Tahoma"/>
      <family val="2"/>
    </font>
    <font>
      <u/>
      <sz val="8"/>
      <name val="Tahoma"/>
      <family val="2"/>
    </font>
    <font>
      <sz val="8"/>
      <color rgb="FFFF0000"/>
      <name val="Tahoma"/>
      <family val="2"/>
    </font>
    <font>
      <b/>
      <i/>
      <u/>
      <sz val="8"/>
      <name val="Tahoma"/>
      <family val="2"/>
    </font>
    <font>
      <sz val="9"/>
      <name val="Tahoma"/>
      <family val="2"/>
    </font>
    <font>
      <strike/>
      <sz val="8"/>
      <name val="Tahoma"/>
      <family val="2"/>
    </font>
    <font>
      <b/>
      <sz val="9"/>
      <name val="Tahoma"/>
      <family val="2"/>
    </font>
    <font>
      <b/>
      <i/>
      <u/>
      <sz val="9"/>
      <name val="Tahoma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</cellStyleXfs>
  <cellXfs count="145">
    <xf numFmtId="0" fontId="0" fillId="0" borderId="0" xfId="0"/>
    <xf numFmtId="0" fontId="5" fillId="0" borderId="1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5" fillId="4" borderId="3" xfId="3" applyFont="1" applyFill="1" applyBorder="1" applyAlignment="1" applyProtection="1">
      <alignment vertical="center" wrapText="1"/>
    </xf>
    <xf numFmtId="164" fontId="5" fillId="5" borderId="4" xfId="4" applyFont="1" applyFill="1" applyBorder="1" applyAlignment="1" applyProtection="1">
      <alignment horizontal="center" vertical="center" wrapText="1"/>
    </xf>
    <xf numFmtId="164" fontId="5" fillId="6" borderId="4" xfId="4" applyFont="1" applyFill="1" applyBorder="1" applyAlignment="1" applyProtection="1">
      <alignment horizontal="center" vertical="center" wrapText="1"/>
    </xf>
    <xf numFmtId="0" fontId="7" fillId="8" borderId="0" xfId="5" applyFont="1" applyFill="1" applyAlignment="1">
      <alignment vertical="center" wrapText="1"/>
    </xf>
    <xf numFmtId="0" fontId="7" fillId="0" borderId="1" xfId="3" applyFont="1" applyFill="1" applyBorder="1" applyAlignment="1" applyProtection="1">
      <alignment horizontal="center" vertical="center" wrapText="1"/>
    </xf>
    <xf numFmtId="0" fontId="7" fillId="0" borderId="5" xfId="3" applyFont="1" applyFill="1" applyBorder="1" applyAlignment="1" applyProtection="1">
      <alignment horizontal="center" vertical="center" wrapText="1"/>
    </xf>
    <xf numFmtId="0" fontId="5" fillId="0" borderId="5" xfId="3" applyFont="1" applyFill="1" applyBorder="1" applyAlignment="1" applyProtection="1">
      <alignment vertical="center" wrapText="1"/>
    </xf>
    <xf numFmtId="0" fontId="5" fillId="0" borderId="0" xfId="5" applyFont="1" applyFill="1" applyAlignment="1">
      <alignment vertical="center" wrapText="1"/>
    </xf>
    <xf numFmtId="0" fontId="7" fillId="0" borderId="7" xfId="3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left" vertical="center" wrapText="1"/>
    </xf>
    <xf numFmtId="0" fontId="8" fillId="0" borderId="7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left" vertical="center" wrapText="1"/>
    </xf>
    <xf numFmtId="0" fontId="9" fillId="0" borderId="0" xfId="5" applyFont="1" applyFill="1" applyAlignment="1">
      <alignment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7" fillId="0" borderId="0" xfId="5" applyFont="1" applyFill="1" applyAlignment="1">
      <alignment vertical="center" wrapText="1"/>
    </xf>
    <xf numFmtId="0" fontId="7" fillId="0" borderId="8" xfId="3" applyFont="1" applyFill="1" applyBorder="1" applyAlignment="1" applyProtection="1">
      <alignment horizontal="center" vertical="center" wrapText="1"/>
    </xf>
    <xf numFmtId="0" fontId="7" fillId="0" borderId="8" xfId="3" applyFont="1" applyFill="1" applyBorder="1" applyAlignment="1" applyProtection="1">
      <alignment horizontal="left" vertical="center" wrapText="1"/>
    </xf>
    <xf numFmtId="0" fontId="7" fillId="9" borderId="8" xfId="3" applyFont="1" applyFill="1" applyBorder="1" applyAlignment="1" applyProtection="1">
      <alignment horizontal="center" vertical="center" wrapText="1"/>
    </xf>
    <xf numFmtId="0" fontId="7" fillId="9" borderId="8" xfId="3" applyFont="1" applyFill="1" applyBorder="1" applyAlignment="1" applyProtection="1">
      <alignment horizontal="left" vertical="center" wrapText="1"/>
    </xf>
    <xf numFmtId="0" fontId="7" fillId="9" borderId="7" xfId="3" applyFont="1" applyFill="1" applyBorder="1" applyAlignment="1" applyProtection="1">
      <alignment horizontal="center" vertical="center" wrapText="1"/>
    </xf>
    <xf numFmtId="0" fontId="7" fillId="9" borderId="0" xfId="5" applyFont="1" applyFill="1" applyAlignment="1">
      <alignment vertical="center" wrapText="1"/>
    </xf>
    <xf numFmtId="0" fontId="7" fillId="9" borderId="10" xfId="3" applyFont="1" applyFill="1" applyBorder="1" applyAlignment="1" applyProtection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 applyProtection="1">
      <alignment horizontal="center" vertical="center" wrapText="1"/>
    </xf>
    <xf numFmtId="165" fontId="5" fillId="0" borderId="10" xfId="3" applyNumberFormat="1" applyFont="1" applyFill="1" applyBorder="1" applyAlignment="1" applyProtection="1">
      <alignment horizontal="left" vertical="center" wrapText="1"/>
    </xf>
    <xf numFmtId="165" fontId="9" fillId="0" borderId="10" xfId="3" applyNumberFormat="1" applyFont="1" applyFill="1" applyBorder="1" applyAlignment="1" applyProtection="1">
      <alignment horizontal="left" vertical="center" wrapText="1"/>
    </xf>
    <xf numFmtId="165" fontId="8" fillId="0" borderId="10" xfId="3" applyNumberFormat="1" applyFont="1" applyFill="1" applyBorder="1" applyAlignment="1" applyProtection="1">
      <alignment horizontal="left" vertical="center" wrapText="1"/>
    </xf>
    <xf numFmtId="165" fontId="7" fillId="0" borderId="10" xfId="3" applyNumberFormat="1" applyFont="1" applyFill="1" applyBorder="1" applyAlignment="1" applyProtection="1">
      <alignment horizontal="left" vertical="center" wrapText="1"/>
    </xf>
    <xf numFmtId="0" fontId="11" fillId="0" borderId="0" xfId="5" applyFont="1" applyFill="1" applyAlignment="1">
      <alignment vertical="center" wrapText="1"/>
    </xf>
    <xf numFmtId="0" fontId="7" fillId="9" borderId="7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 applyProtection="1">
      <alignment horizontal="center" vertical="center" wrapText="1"/>
    </xf>
    <xf numFmtId="0" fontId="12" fillId="0" borderId="8" xfId="3" applyFont="1" applyFill="1" applyBorder="1" applyAlignment="1" applyProtection="1">
      <alignment horizontal="left" vertical="center" wrapText="1"/>
    </xf>
    <xf numFmtId="165" fontId="12" fillId="0" borderId="10" xfId="3" applyNumberFormat="1" applyFont="1" applyFill="1" applyBorder="1" applyAlignment="1" applyProtection="1">
      <alignment horizontal="left" vertical="center" wrapText="1"/>
    </xf>
    <xf numFmtId="0" fontId="8" fillId="9" borderId="8" xfId="3" applyFont="1" applyFill="1" applyBorder="1" applyAlignment="1" applyProtection="1">
      <alignment horizontal="center" vertical="center" wrapText="1"/>
    </xf>
    <xf numFmtId="0" fontId="8" fillId="9" borderId="11" xfId="3" applyFont="1" applyFill="1" applyBorder="1" applyAlignment="1" applyProtection="1">
      <alignment horizontal="left" vertical="center" wrapText="1"/>
    </xf>
    <xf numFmtId="165" fontId="8" fillId="9" borderId="10" xfId="3" applyNumberFormat="1" applyFont="1" applyFill="1" applyBorder="1" applyAlignment="1" applyProtection="1">
      <alignment horizontal="left" vertical="center" wrapText="1"/>
    </xf>
    <xf numFmtId="0" fontId="5" fillId="0" borderId="13" xfId="3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left" vertical="center" wrapText="1"/>
    </xf>
    <xf numFmtId="165" fontId="5" fillId="0" borderId="14" xfId="3" applyNumberFormat="1" applyFont="1" applyFill="1" applyBorder="1" applyAlignment="1" applyProtection="1">
      <alignment horizontal="left" vertical="center" wrapText="1"/>
    </xf>
    <xf numFmtId="0" fontId="7" fillId="9" borderId="0" xfId="3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vertical="center"/>
    </xf>
    <xf numFmtId="164" fontId="7" fillId="9" borderId="0" xfId="4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7" fillId="0" borderId="0" xfId="5" applyFont="1" applyFill="1" applyBorder="1" applyAlignment="1">
      <alignment horizontal="center" vertical="center"/>
    </xf>
    <xf numFmtId="0" fontId="7" fillId="9" borderId="0" xfId="5" applyFont="1" applyFill="1" applyBorder="1" applyAlignment="1">
      <alignment horizontal="right" vertical="center"/>
    </xf>
    <xf numFmtId="0" fontId="7" fillId="0" borderId="0" xfId="5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64" fontId="7" fillId="9" borderId="0" xfId="4" applyFont="1" applyFill="1" applyBorder="1" applyAlignment="1">
      <alignment vertical="center"/>
    </xf>
    <xf numFmtId="164" fontId="7" fillId="9" borderId="0" xfId="4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left" vertical="center"/>
    </xf>
    <xf numFmtId="0" fontId="7" fillId="0" borderId="0" xfId="5" applyFont="1" applyFill="1" applyBorder="1" applyAlignment="1">
      <alignment vertical="center"/>
    </xf>
    <xf numFmtId="0" fontId="7" fillId="9" borderId="0" xfId="5" applyFont="1" applyFill="1" applyAlignment="1">
      <alignment vertical="center"/>
    </xf>
    <xf numFmtId="0" fontId="7" fillId="8" borderId="0" xfId="5" applyFont="1" applyFill="1" applyAlignment="1">
      <alignment vertical="center"/>
    </xf>
    <xf numFmtId="164" fontId="7" fillId="8" borderId="0" xfId="4" applyFont="1" applyFill="1" applyAlignment="1">
      <alignment horizontal="center" vertical="center"/>
    </xf>
    <xf numFmtId="0" fontId="5" fillId="4" borderId="9" xfId="3" applyFont="1" applyFill="1" applyBorder="1" applyAlignment="1" applyProtection="1">
      <alignment horizontal="center" vertical="center" wrapText="1"/>
    </xf>
    <xf numFmtId="0" fontId="7" fillId="0" borderId="9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 applyProtection="1">
      <alignment horizontal="center" vertical="center" wrapText="1"/>
    </xf>
    <xf numFmtId="0" fontId="8" fillId="0" borderId="10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center" vertical="center" wrapText="1"/>
    </xf>
    <xf numFmtId="0" fontId="7" fillId="9" borderId="10" xfId="3" applyFont="1" applyFill="1" applyBorder="1" applyAlignment="1">
      <alignment horizontal="center" vertical="center" wrapText="1"/>
    </xf>
    <xf numFmtId="0" fontId="7" fillId="9" borderId="14" xfId="3" applyFont="1" applyFill="1" applyBorder="1" applyAlignment="1" applyProtection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 applyProtection="1">
      <alignment horizontal="center" vertical="center" wrapText="1"/>
    </xf>
    <xf numFmtId="0" fontId="13" fillId="0" borderId="10" xfId="3" applyFont="1" applyFill="1" applyBorder="1" applyAlignment="1" applyProtection="1">
      <alignment horizontal="center" vertical="center" wrapText="1"/>
    </xf>
    <xf numFmtId="0" fontId="13" fillId="0" borderId="0" xfId="5" applyFont="1" applyFill="1" applyAlignment="1">
      <alignment vertical="center" wrapText="1"/>
    </xf>
    <xf numFmtId="164" fontId="7" fillId="0" borderId="6" xfId="4" applyFont="1" applyBorder="1" applyAlignment="1">
      <alignment horizontal="right" vertical="center" wrapText="1"/>
    </xf>
    <xf numFmtId="164" fontId="5" fillId="0" borderId="9" xfId="4" applyFont="1" applyBorder="1" applyAlignment="1">
      <alignment horizontal="right" vertical="center" wrapText="1"/>
    </xf>
    <xf numFmtId="164" fontId="5" fillId="0" borderId="10" xfId="4" applyFont="1" applyBorder="1" applyAlignment="1">
      <alignment horizontal="right" vertical="center" wrapText="1"/>
    </xf>
    <xf numFmtId="164" fontId="8" fillId="0" borderId="10" xfId="4" applyFont="1" applyBorder="1" applyAlignment="1">
      <alignment horizontal="right" vertical="center" wrapText="1"/>
    </xf>
    <xf numFmtId="164" fontId="7" fillId="0" borderId="10" xfId="4" applyFont="1" applyBorder="1" applyAlignment="1">
      <alignment horizontal="right" vertical="center" wrapText="1"/>
    </xf>
    <xf numFmtId="0" fontId="11" fillId="9" borderId="0" xfId="5" applyFont="1" applyFill="1" applyAlignment="1">
      <alignment vertical="center" wrapText="1"/>
    </xf>
    <xf numFmtId="0" fontId="7" fillId="9" borderId="0" xfId="5" applyFont="1" applyFill="1" applyAlignment="1">
      <alignment horizontal="left" vertical="center" wrapText="1"/>
    </xf>
    <xf numFmtId="0" fontId="14" fillId="0" borderId="7" xfId="3" applyFont="1" applyFill="1" applyBorder="1" applyAlignment="1" applyProtection="1">
      <alignment horizontal="center" vertical="center" wrapText="1"/>
    </xf>
    <xf numFmtId="0" fontId="14" fillId="0" borderId="10" xfId="3" applyFont="1" applyFill="1" applyBorder="1" applyAlignment="1" applyProtection="1">
      <alignment horizontal="center" vertical="center" wrapText="1"/>
    </xf>
    <xf numFmtId="165" fontId="7" fillId="0" borderId="10" xfId="1" applyNumberFormat="1" applyFont="1" applyFill="1" applyBorder="1" applyAlignment="1" applyProtection="1">
      <alignment horizontal="left" vertical="center" wrapText="1"/>
    </xf>
    <xf numFmtId="0" fontId="5" fillId="9" borderId="7" xfId="3" applyFont="1" applyFill="1" applyBorder="1" applyAlignment="1" applyProtection="1">
      <alignment horizontal="center" vertical="center" wrapText="1"/>
    </xf>
    <xf numFmtId="0" fontId="5" fillId="9" borderId="10" xfId="3" applyFont="1" applyFill="1" applyBorder="1" applyAlignment="1" applyProtection="1">
      <alignment horizontal="center" vertical="center" wrapText="1"/>
    </xf>
    <xf numFmtId="0" fontId="8" fillId="9" borderId="8" xfId="3" applyFont="1" applyFill="1" applyBorder="1" applyAlignment="1" applyProtection="1">
      <alignment horizontal="left" vertical="center" wrapText="1"/>
    </xf>
    <xf numFmtId="165" fontId="7" fillId="0" borderId="10" xfId="2" applyNumberFormat="1" applyFont="1" applyFill="1" applyBorder="1" applyAlignment="1" applyProtection="1">
      <alignment horizontal="left" vertical="center" wrapText="1"/>
    </xf>
    <xf numFmtId="0" fontId="15" fillId="0" borderId="8" xfId="3" applyFont="1" applyFill="1" applyBorder="1" applyAlignment="1" applyProtection="1">
      <alignment horizontal="center" vertical="center" wrapText="1"/>
    </xf>
    <xf numFmtId="0" fontId="15" fillId="0" borderId="8" xfId="3" applyFont="1" applyFill="1" applyBorder="1" applyAlignment="1" applyProtection="1">
      <alignment horizontal="left" vertical="center" wrapText="1"/>
    </xf>
    <xf numFmtId="0" fontId="7" fillId="0" borderId="7" xfId="3" quotePrefix="1" applyFont="1" applyFill="1" applyBorder="1" applyAlignment="1" applyProtection="1">
      <alignment horizontal="center" vertical="center" wrapText="1"/>
    </xf>
    <xf numFmtId="0" fontId="7" fillId="0" borderId="10" xfId="3" quotePrefix="1" applyFont="1" applyFill="1" applyBorder="1" applyAlignment="1" applyProtection="1">
      <alignment horizontal="center" vertical="center" wrapText="1"/>
    </xf>
    <xf numFmtId="0" fontId="16" fillId="0" borderId="8" xfId="3" applyFont="1" applyFill="1" applyBorder="1" applyAlignment="1" applyProtection="1">
      <alignment horizontal="center" vertical="center" wrapText="1"/>
    </xf>
    <xf numFmtId="0" fontId="16" fillId="0" borderId="8" xfId="3" applyFont="1" applyFill="1" applyBorder="1" applyAlignment="1" applyProtection="1">
      <alignment horizontal="left" vertical="center" wrapText="1"/>
    </xf>
    <xf numFmtId="165" fontId="16" fillId="0" borderId="10" xfId="3" applyNumberFormat="1" applyFont="1" applyFill="1" applyBorder="1" applyAlignment="1" applyProtection="1">
      <alignment horizontal="left" vertical="center" wrapText="1"/>
    </xf>
    <xf numFmtId="165" fontId="15" fillId="0" borderId="10" xfId="3" applyNumberFormat="1" applyFont="1" applyFill="1" applyBorder="1" applyAlignment="1" applyProtection="1">
      <alignment horizontal="left" vertical="center" wrapText="1"/>
    </xf>
    <xf numFmtId="164" fontId="7" fillId="0" borderId="15" xfId="4" applyFont="1" applyBorder="1" applyAlignment="1">
      <alignment horizontal="right" vertical="center" wrapText="1"/>
    </xf>
    <xf numFmtId="0" fontId="5" fillId="7" borderId="3" xfId="0" applyFont="1" applyFill="1" applyBorder="1" applyAlignment="1">
      <alignment horizontal="center" vertical="center" wrapText="1"/>
    </xf>
    <xf numFmtId="164" fontId="7" fillId="8" borderId="0" xfId="4" applyFont="1" applyFill="1" applyAlignment="1">
      <alignment horizontal="center" vertical="center"/>
    </xf>
    <xf numFmtId="164" fontId="7" fillId="9" borderId="0" xfId="4" applyFont="1" applyFill="1" applyBorder="1" applyAlignment="1">
      <alignment vertical="center"/>
    </xf>
    <xf numFmtId="164" fontId="7" fillId="9" borderId="0" xfId="4" applyFont="1" applyFill="1" applyBorder="1" applyAlignment="1">
      <alignment horizontal="center" vertical="center"/>
    </xf>
    <xf numFmtId="164" fontId="7" fillId="9" borderId="0" xfId="4" applyFont="1" applyFill="1" applyAlignment="1">
      <alignment vertical="center"/>
    </xf>
    <xf numFmtId="165" fontId="5" fillId="0" borderId="14" xfId="3" applyNumberFormat="1" applyFont="1" applyFill="1" applyBorder="1" applyAlignment="1" applyProtection="1">
      <alignment horizontal="left" vertical="center" wrapText="1"/>
    </xf>
    <xf numFmtId="165" fontId="5" fillId="0" borderId="10" xfId="3" applyNumberFormat="1" applyFont="1" applyFill="1" applyBorder="1" applyAlignment="1" applyProtection="1">
      <alignment horizontal="left" vertical="center" wrapText="1"/>
    </xf>
    <xf numFmtId="165" fontId="9" fillId="0" borderId="10" xfId="3" applyNumberFormat="1" applyFont="1" applyFill="1" applyBorder="1" applyAlignment="1" applyProtection="1">
      <alignment horizontal="left" vertical="center" wrapText="1"/>
    </xf>
    <xf numFmtId="165" fontId="7" fillId="0" borderId="10" xfId="3" applyNumberFormat="1" applyFont="1" applyFill="1" applyBorder="1" applyAlignment="1" applyProtection="1">
      <alignment horizontal="left" vertical="center" wrapText="1"/>
    </xf>
    <xf numFmtId="165" fontId="8" fillId="0" borderId="10" xfId="3" applyNumberFormat="1" applyFont="1" applyFill="1" applyBorder="1" applyAlignment="1" applyProtection="1">
      <alignment horizontal="left" vertical="center" wrapText="1"/>
    </xf>
    <xf numFmtId="165" fontId="8" fillId="9" borderId="10" xfId="3" applyNumberFormat="1" applyFont="1" applyFill="1" applyBorder="1" applyAlignment="1" applyProtection="1">
      <alignment horizontal="left" vertical="center" wrapText="1"/>
    </xf>
    <xf numFmtId="165" fontId="12" fillId="0" borderId="10" xfId="3" applyNumberFormat="1" applyFont="1" applyFill="1" applyBorder="1" applyAlignment="1" applyProtection="1">
      <alignment horizontal="left" vertical="center" wrapText="1"/>
    </xf>
    <xf numFmtId="164" fontId="5" fillId="5" borderId="16" xfId="4" applyFont="1" applyFill="1" applyBorder="1" applyAlignment="1" applyProtection="1">
      <alignment horizontal="center" vertical="center" wrapText="1"/>
    </xf>
    <xf numFmtId="164" fontId="5" fillId="0" borderId="1" xfId="4" applyFont="1" applyBorder="1" applyAlignment="1">
      <alignment horizontal="right" vertical="center" wrapText="1"/>
    </xf>
    <xf numFmtId="164" fontId="5" fillId="0" borderId="7" xfId="4" applyFont="1" applyBorder="1" applyAlignment="1">
      <alignment horizontal="right" vertical="center" wrapText="1"/>
    </xf>
    <xf numFmtId="164" fontId="8" fillId="0" borderId="7" xfId="4" applyFont="1" applyBorder="1" applyAlignment="1">
      <alignment horizontal="right" vertical="center" wrapText="1"/>
    </xf>
    <xf numFmtId="164" fontId="7" fillId="0" borderId="7" xfId="4" applyFont="1" applyBorder="1" applyAlignment="1">
      <alignment horizontal="right" vertical="center" wrapText="1"/>
    </xf>
    <xf numFmtId="165" fontId="5" fillId="0" borderId="7" xfId="3" applyNumberFormat="1" applyFont="1" applyFill="1" applyBorder="1" applyAlignment="1" applyProtection="1">
      <alignment horizontal="left" vertical="center" wrapText="1"/>
    </xf>
    <xf numFmtId="165" fontId="9" fillId="0" borderId="7" xfId="3" applyNumberFormat="1" applyFont="1" applyFill="1" applyBorder="1" applyAlignment="1" applyProtection="1">
      <alignment horizontal="left" vertical="center" wrapText="1"/>
    </xf>
    <xf numFmtId="165" fontId="8" fillId="0" borderId="7" xfId="3" applyNumberFormat="1" applyFont="1" applyFill="1" applyBorder="1" applyAlignment="1" applyProtection="1">
      <alignment horizontal="left" vertical="center" wrapText="1"/>
    </xf>
    <xf numFmtId="165" fontId="7" fillId="0" borderId="7" xfId="3" applyNumberFormat="1" applyFont="1" applyFill="1" applyBorder="1" applyAlignment="1" applyProtection="1">
      <alignment horizontal="left" vertical="center" wrapText="1"/>
    </xf>
    <xf numFmtId="165" fontId="7" fillId="0" borderId="7" xfId="1" applyNumberFormat="1" applyFont="1" applyFill="1" applyBorder="1" applyAlignment="1" applyProtection="1">
      <alignment horizontal="left" vertical="center" wrapText="1"/>
    </xf>
    <xf numFmtId="165" fontId="7" fillId="0" borderId="7" xfId="2" applyNumberFormat="1" applyFont="1" applyFill="1" applyBorder="1" applyAlignment="1" applyProtection="1">
      <alignment horizontal="left" vertical="center" wrapText="1"/>
    </xf>
    <xf numFmtId="165" fontId="16" fillId="0" borderId="7" xfId="3" applyNumberFormat="1" applyFont="1" applyFill="1" applyBorder="1" applyAlignment="1" applyProtection="1">
      <alignment horizontal="left" vertical="center" wrapText="1"/>
    </xf>
    <xf numFmtId="165" fontId="12" fillId="0" borderId="7" xfId="3" applyNumberFormat="1" applyFont="1" applyFill="1" applyBorder="1" applyAlignment="1" applyProtection="1">
      <alignment horizontal="left" vertical="center" wrapText="1"/>
    </xf>
    <xf numFmtId="165" fontId="8" fillId="9" borderId="7" xfId="3" applyNumberFormat="1" applyFont="1" applyFill="1" applyBorder="1" applyAlignment="1" applyProtection="1">
      <alignment horizontal="left" vertical="center" wrapText="1"/>
    </xf>
    <xf numFmtId="165" fontId="15" fillId="0" borderId="7" xfId="3" applyNumberFormat="1" applyFont="1" applyFill="1" applyBorder="1" applyAlignment="1" applyProtection="1">
      <alignment horizontal="left" vertical="center" wrapText="1"/>
    </xf>
    <xf numFmtId="165" fontId="5" fillId="0" borderId="12" xfId="3" applyNumberFormat="1" applyFont="1" applyFill="1" applyBorder="1" applyAlignment="1" applyProtection="1">
      <alignment horizontal="left" vertical="center" wrapText="1"/>
    </xf>
    <xf numFmtId="9" fontId="5" fillId="7" borderId="9" xfId="7" applyFont="1" applyFill="1" applyBorder="1" applyAlignment="1">
      <alignment horizontal="right" vertical="center" wrapText="1"/>
    </xf>
    <xf numFmtId="10" fontId="5" fillId="0" borderId="9" xfId="7" applyNumberFormat="1" applyFont="1" applyBorder="1" applyAlignment="1">
      <alignment vertical="center" wrapText="1"/>
    </xf>
    <xf numFmtId="10" fontId="5" fillId="0" borderId="10" xfId="7" applyNumberFormat="1" applyFont="1" applyBorder="1" applyAlignment="1">
      <alignment vertical="center" wrapText="1"/>
    </xf>
    <xf numFmtId="10" fontId="8" fillId="0" borderId="10" xfId="7" applyNumberFormat="1" applyFont="1" applyBorder="1" applyAlignment="1">
      <alignment vertical="center" wrapText="1"/>
    </xf>
    <xf numFmtId="10" fontId="7" fillId="0" borderId="10" xfId="7" applyNumberFormat="1" applyFont="1" applyBorder="1" applyAlignment="1">
      <alignment vertical="center" wrapText="1"/>
    </xf>
    <xf numFmtId="10" fontId="5" fillId="0" borderId="10" xfId="7" applyNumberFormat="1" applyFont="1" applyFill="1" applyBorder="1" applyAlignment="1" applyProtection="1">
      <alignment vertical="center" wrapText="1"/>
    </xf>
    <xf numFmtId="10" fontId="9" fillId="0" borderId="10" xfId="7" applyNumberFormat="1" applyFont="1" applyFill="1" applyBorder="1" applyAlignment="1" applyProtection="1">
      <alignment vertical="center" wrapText="1"/>
    </xf>
    <xf numFmtId="10" fontId="8" fillId="0" borderId="10" xfId="7" applyNumberFormat="1" applyFont="1" applyFill="1" applyBorder="1" applyAlignment="1" applyProtection="1">
      <alignment vertical="center" wrapText="1"/>
    </xf>
    <xf numFmtId="10" fontId="7" fillId="0" borderId="10" xfId="7" applyNumberFormat="1" applyFont="1" applyFill="1" applyBorder="1" applyAlignment="1" applyProtection="1">
      <alignment vertical="center" wrapText="1"/>
    </xf>
    <xf numFmtId="10" fontId="16" fillId="0" borderId="10" xfId="7" applyNumberFormat="1" applyFont="1" applyFill="1" applyBorder="1" applyAlignment="1" applyProtection="1">
      <alignment vertical="center" wrapText="1"/>
    </xf>
    <xf numFmtId="10" fontId="12" fillId="0" borderId="10" xfId="7" applyNumberFormat="1" applyFont="1" applyFill="1" applyBorder="1" applyAlignment="1" applyProtection="1">
      <alignment vertical="center" wrapText="1"/>
    </xf>
    <xf numFmtId="10" fontId="8" fillId="9" borderId="10" xfId="7" applyNumberFormat="1" applyFont="1" applyFill="1" applyBorder="1" applyAlignment="1" applyProtection="1">
      <alignment vertical="center" wrapText="1"/>
    </xf>
    <xf numFmtId="10" fontId="15" fillId="0" borderId="10" xfId="7" applyNumberFormat="1" applyFont="1" applyFill="1" applyBorder="1" applyAlignment="1" applyProtection="1">
      <alignment vertical="center" wrapText="1"/>
    </xf>
    <xf numFmtId="10" fontId="5" fillId="0" borderId="14" xfId="7" applyNumberFormat="1" applyFont="1" applyFill="1" applyBorder="1" applyAlignment="1" applyProtection="1">
      <alignment vertical="center" wrapText="1"/>
    </xf>
    <xf numFmtId="165" fontId="5" fillId="0" borderId="10" xfId="2" applyNumberFormat="1" applyFont="1" applyFill="1" applyBorder="1" applyAlignment="1" applyProtection="1">
      <alignment horizontal="left" vertical="center" wrapText="1"/>
    </xf>
    <xf numFmtId="165" fontId="5" fillId="0" borderId="7" xfId="2" applyNumberFormat="1" applyFont="1" applyFill="1" applyBorder="1" applyAlignment="1" applyProtection="1">
      <alignment horizontal="left" vertical="center" wrapText="1"/>
    </xf>
    <xf numFmtId="165" fontId="7" fillId="9" borderId="0" xfId="5" applyNumberFormat="1" applyFont="1" applyFill="1" applyAlignment="1">
      <alignment vertical="center" wrapText="1"/>
    </xf>
    <xf numFmtId="164" fontId="15" fillId="0" borderId="10" xfId="4" applyFont="1" applyBorder="1" applyAlignment="1">
      <alignment horizontal="right" vertical="center" wrapText="1"/>
    </xf>
    <xf numFmtId="10" fontId="15" fillId="0" borderId="10" xfId="7" applyNumberFormat="1" applyFont="1" applyBorder="1" applyAlignment="1">
      <alignment vertical="center" wrapText="1"/>
    </xf>
    <xf numFmtId="164" fontId="15" fillId="0" borderId="7" xfId="4" applyFont="1" applyBorder="1" applyAlignment="1">
      <alignment horizontal="right" vertical="center" wrapText="1"/>
    </xf>
  </cellXfs>
  <cellStyles count="11">
    <cellStyle name="Colore 5" xfId="2" builtinId="45"/>
    <cellStyle name="Migliaia 2" xfId="8" xr:uid="{00000000-0005-0000-0000-000001000000}"/>
    <cellStyle name="Migliaia 2 2" xfId="4" xr:uid="{00000000-0005-0000-0000-000002000000}"/>
    <cellStyle name="Migliaia 3" xfId="6" xr:uid="{00000000-0005-0000-0000-000003000000}"/>
    <cellStyle name="Migliaia 3 2" xfId="9" xr:uid="{00000000-0005-0000-0000-000004000000}"/>
    <cellStyle name="Neutrale" xfId="1" builtinId="28"/>
    <cellStyle name="Normal_Sheet1 2" xfId="3" xr:uid="{00000000-0005-0000-0000-000006000000}"/>
    <cellStyle name="Normale" xfId="0" builtinId="0"/>
    <cellStyle name="Normale 2" xfId="10" xr:uid="{00000000-0005-0000-0000-000008000000}"/>
    <cellStyle name="Normale_Mattone CE_Budget 2008 (v. 0.5 del 12.02.2008) 2" xfId="5" xr:uid="{00000000-0005-0000-0000-000009000000}"/>
    <cellStyle name="Percentuale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E\Allegato%201_%20CE_06.12.2018_1%202%20invio%20in%20ras%20da%20caricare%20su%20n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ovo Modello CE  (2)"/>
      <sheetName val="Nuovo Modello CE "/>
      <sheetName val="Raccordo CE old new"/>
    </sheetNames>
    <sheetDataSet>
      <sheetData sheetId="0" refreshError="1"/>
      <sheetData sheetId="1" refreshError="1"/>
      <sheetData sheetId="2" refreshError="1">
        <row r="5">
          <cell r="E5">
            <v>0</v>
          </cell>
          <cell r="F5" t="str">
            <v>A)  Valore della produzione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7"/>
  <sheetViews>
    <sheetView showGridLines="0" tabSelected="1" topLeftCell="E1" zoomScale="106" zoomScaleNormal="106" zoomScaleSheetLayoutView="100" workbookViewId="0">
      <pane ySplit="1" topLeftCell="A522" activePane="bottomLeft" state="frozen"/>
      <selection pane="bottomLeft" activeCell="K1" sqref="K1:P1048576"/>
    </sheetView>
  </sheetViews>
  <sheetFormatPr defaultColWidth="10.28515625" defaultRowHeight="10.5" x14ac:dyDescent="0.25"/>
  <cols>
    <col min="1" max="1" width="6.7109375" style="59" customWidth="1"/>
    <col min="2" max="2" width="3.42578125" style="59" customWidth="1"/>
    <col min="3" max="3" width="14.85546875" style="52" customWidth="1"/>
    <col min="4" max="4" width="78.28515625" style="52" customWidth="1"/>
    <col min="5" max="6" width="17.85546875" style="60" customWidth="1"/>
    <col min="7" max="7" width="17" style="98" bestFit="1" customWidth="1"/>
    <col min="8" max="8" width="8.85546875" style="98" customWidth="1"/>
    <col min="9" max="10" width="17.85546875" style="60" customWidth="1" collapsed="1"/>
    <col min="11" max="12" width="13.5703125" style="59" bestFit="1" customWidth="1"/>
    <col min="13" max="172" width="10.28515625" style="59"/>
    <col min="173" max="181" width="9.140625" style="59" customWidth="1"/>
    <col min="182" max="182" width="1" style="59" customWidth="1"/>
    <col min="183" max="186" width="3.28515625" style="59" customWidth="1"/>
    <col min="187" max="187" width="1.85546875" style="59" customWidth="1"/>
    <col min="188" max="188" width="17.85546875" style="59" customWidth="1"/>
    <col min="189" max="189" width="1.85546875" style="59" customWidth="1"/>
    <col min="190" max="193" width="3.28515625" style="59" customWidth="1"/>
    <col min="194" max="194" width="1.85546875" style="59" customWidth="1"/>
    <col min="195" max="195" width="12.42578125" style="59" customWidth="1"/>
    <col min="196" max="196" width="1.85546875" style="59" customWidth="1"/>
    <col min="197" max="199" width="3" style="59" customWidth="1"/>
    <col min="200" max="200" width="4.42578125" style="59" customWidth="1"/>
    <col min="201" max="202" width="3" style="59" customWidth="1"/>
    <col min="203" max="208" width="3.28515625" style="59" customWidth="1"/>
    <col min="209" max="210" width="9.140625" style="59" customWidth="1"/>
    <col min="211" max="214" width="3.28515625" style="59" customWidth="1"/>
    <col min="215" max="215" width="4.140625" style="59" customWidth="1"/>
    <col min="216" max="428" width="10.28515625" style="59"/>
    <col min="429" max="437" width="9.140625" style="59" customWidth="1"/>
    <col min="438" max="438" width="1" style="59" customWidth="1"/>
    <col min="439" max="442" width="3.28515625" style="59" customWidth="1"/>
    <col min="443" max="443" width="1.85546875" style="59" customWidth="1"/>
    <col min="444" max="444" width="17.85546875" style="59" customWidth="1"/>
    <col min="445" max="445" width="1.85546875" style="59" customWidth="1"/>
    <col min="446" max="449" width="3.28515625" style="59" customWidth="1"/>
    <col min="450" max="450" width="1.85546875" style="59" customWidth="1"/>
    <col min="451" max="451" width="12.42578125" style="59" customWidth="1"/>
    <col min="452" max="452" width="1.85546875" style="59" customWidth="1"/>
    <col min="453" max="455" width="3" style="59" customWidth="1"/>
    <col min="456" max="456" width="4.42578125" style="59" customWidth="1"/>
    <col min="457" max="458" width="3" style="59" customWidth="1"/>
    <col min="459" max="464" width="3.28515625" style="59" customWidth="1"/>
    <col min="465" max="466" width="9.140625" style="59" customWidth="1"/>
    <col min="467" max="470" width="3.28515625" style="59" customWidth="1"/>
    <col min="471" max="471" width="4.140625" style="59" customWidth="1"/>
    <col min="472" max="684" width="10.28515625" style="59"/>
    <col min="685" max="693" width="9.140625" style="59" customWidth="1"/>
    <col min="694" max="694" width="1" style="59" customWidth="1"/>
    <col min="695" max="698" width="3.28515625" style="59" customWidth="1"/>
    <col min="699" max="699" width="1.85546875" style="59" customWidth="1"/>
    <col min="700" max="700" width="17.85546875" style="59" customWidth="1"/>
    <col min="701" max="701" width="1.85546875" style="59" customWidth="1"/>
    <col min="702" max="705" width="3.28515625" style="59" customWidth="1"/>
    <col min="706" max="706" width="1.85546875" style="59" customWidth="1"/>
    <col min="707" max="707" width="12.42578125" style="59" customWidth="1"/>
    <col min="708" max="708" width="1.85546875" style="59" customWidth="1"/>
    <col min="709" max="711" width="3" style="59" customWidth="1"/>
    <col min="712" max="712" width="4.42578125" style="59" customWidth="1"/>
    <col min="713" max="714" width="3" style="59" customWidth="1"/>
    <col min="715" max="720" width="3.28515625" style="59" customWidth="1"/>
    <col min="721" max="722" width="9.140625" style="59" customWidth="1"/>
    <col min="723" max="726" width="3.28515625" style="59" customWidth="1"/>
    <col min="727" max="727" width="4.140625" style="59" customWidth="1"/>
    <col min="728" max="940" width="10.28515625" style="59"/>
    <col min="941" max="949" width="9.140625" style="59" customWidth="1"/>
    <col min="950" max="950" width="1" style="59" customWidth="1"/>
    <col min="951" max="954" width="3.28515625" style="59" customWidth="1"/>
    <col min="955" max="955" width="1.85546875" style="59" customWidth="1"/>
    <col min="956" max="956" width="17.85546875" style="59" customWidth="1"/>
    <col min="957" max="957" width="1.85546875" style="59" customWidth="1"/>
    <col min="958" max="961" width="3.28515625" style="59" customWidth="1"/>
    <col min="962" max="962" width="1.85546875" style="59" customWidth="1"/>
    <col min="963" max="963" width="12.42578125" style="59" customWidth="1"/>
    <col min="964" max="964" width="1.85546875" style="59" customWidth="1"/>
    <col min="965" max="967" width="3" style="59" customWidth="1"/>
    <col min="968" max="968" width="4.42578125" style="59" customWidth="1"/>
    <col min="969" max="970" width="3" style="59" customWidth="1"/>
    <col min="971" max="976" width="3.28515625" style="59" customWidth="1"/>
    <col min="977" max="978" width="9.140625" style="59" customWidth="1"/>
    <col min="979" max="982" width="3.28515625" style="59" customWidth="1"/>
    <col min="983" max="983" width="4.140625" style="59" customWidth="1"/>
    <col min="984" max="1196" width="10.28515625" style="59"/>
    <col min="1197" max="1205" width="9.140625" style="59" customWidth="1"/>
    <col min="1206" max="1206" width="1" style="59" customWidth="1"/>
    <col min="1207" max="1210" width="3.28515625" style="59" customWidth="1"/>
    <col min="1211" max="1211" width="1.85546875" style="59" customWidth="1"/>
    <col min="1212" max="1212" width="17.85546875" style="59" customWidth="1"/>
    <col min="1213" max="1213" width="1.85546875" style="59" customWidth="1"/>
    <col min="1214" max="1217" width="3.28515625" style="59" customWidth="1"/>
    <col min="1218" max="1218" width="1.85546875" style="59" customWidth="1"/>
    <col min="1219" max="1219" width="12.42578125" style="59" customWidth="1"/>
    <col min="1220" max="1220" width="1.85546875" style="59" customWidth="1"/>
    <col min="1221" max="1223" width="3" style="59" customWidth="1"/>
    <col min="1224" max="1224" width="4.42578125" style="59" customWidth="1"/>
    <col min="1225" max="1226" width="3" style="59" customWidth="1"/>
    <col min="1227" max="1232" width="3.28515625" style="59" customWidth="1"/>
    <col min="1233" max="1234" width="9.140625" style="59" customWidth="1"/>
    <col min="1235" max="1238" width="3.28515625" style="59" customWidth="1"/>
    <col min="1239" max="1239" width="4.140625" style="59" customWidth="1"/>
    <col min="1240" max="1452" width="10.28515625" style="59"/>
    <col min="1453" max="1461" width="9.140625" style="59" customWidth="1"/>
    <col min="1462" max="1462" width="1" style="59" customWidth="1"/>
    <col min="1463" max="1466" width="3.28515625" style="59" customWidth="1"/>
    <col min="1467" max="1467" width="1.85546875" style="59" customWidth="1"/>
    <col min="1468" max="1468" width="17.85546875" style="59" customWidth="1"/>
    <col min="1469" max="1469" width="1.85546875" style="59" customWidth="1"/>
    <col min="1470" max="1473" width="3.28515625" style="59" customWidth="1"/>
    <col min="1474" max="1474" width="1.85546875" style="59" customWidth="1"/>
    <col min="1475" max="1475" width="12.42578125" style="59" customWidth="1"/>
    <col min="1476" max="1476" width="1.85546875" style="59" customWidth="1"/>
    <col min="1477" max="1479" width="3" style="59" customWidth="1"/>
    <col min="1480" max="1480" width="4.42578125" style="59" customWidth="1"/>
    <col min="1481" max="1482" width="3" style="59" customWidth="1"/>
    <col min="1483" max="1488" width="3.28515625" style="59" customWidth="1"/>
    <col min="1489" max="1490" width="9.140625" style="59" customWidth="1"/>
    <col min="1491" max="1494" width="3.28515625" style="59" customWidth="1"/>
    <col min="1495" max="1495" width="4.140625" style="59" customWidth="1"/>
    <col min="1496" max="1708" width="10.28515625" style="59"/>
    <col min="1709" max="1717" width="9.140625" style="59" customWidth="1"/>
    <col min="1718" max="1718" width="1" style="59" customWidth="1"/>
    <col min="1719" max="1722" width="3.28515625" style="59" customWidth="1"/>
    <col min="1723" max="1723" width="1.85546875" style="59" customWidth="1"/>
    <col min="1724" max="1724" width="17.85546875" style="59" customWidth="1"/>
    <col min="1725" max="1725" width="1.85546875" style="59" customWidth="1"/>
    <col min="1726" max="1729" width="3.28515625" style="59" customWidth="1"/>
    <col min="1730" max="1730" width="1.85546875" style="59" customWidth="1"/>
    <col min="1731" max="1731" width="12.42578125" style="59" customWidth="1"/>
    <col min="1732" max="1732" width="1.85546875" style="59" customWidth="1"/>
    <col min="1733" max="1735" width="3" style="59" customWidth="1"/>
    <col min="1736" max="1736" width="4.42578125" style="59" customWidth="1"/>
    <col min="1737" max="1738" width="3" style="59" customWidth="1"/>
    <col min="1739" max="1744" width="3.28515625" style="59" customWidth="1"/>
    <col min="1745" max="1746" width="9.140625" style="59" customWidth="1"/>
    <col min="1747" max="1750" width="3.28515625" style="59" customWidth="1"/>
    <col min="1751" max="1751" width="4.140625" style="59" customWidth="1"/>
    <col min="1752" max="1964" width="10.28515625" style="59"/>
    <col min="1965" max="1973" width="9.140625" style="59" customWidth="1"/>
    <col min="1974" max="1974" width="1" style="59" customWidth="1"/>
    <col min="1975" max="1978" width="3.28515625" style="59" customWidth="1"/>
    <col min="1979" max="1979" width="1.85546875" style="59" customWidth="1"/>
    <col min="1980" max="1980" width="17.85546875" style="59" customWidth="1"/>
    <col min="1981" max="1981" width="1.85546875" style="59" customWidth="1"/>
    <col min="1982" max="1985" width="3.28515625" style="59" customWidth="1"/>
    <col min="1986" max="1986" width="1.85546875" style="59" customWidth="1"/>
    <col min="1987" max="1987" width="12.42578125" style="59" customWidth="1"/>
    <col min="1988" max="1988" width="1.85546875" style="59" customWidth="1"/>
    <col min="1989" max="1991" width="3" style="59" customWidth="1"/>
    <col min="1992" max="1992" width="4.42578125" style="59" customWidth="1"/>
    <col min="1993" max="1994" width="3" style="59" customWidth="1"/>
    <col min="1995" max="2000" width="3.28515625" style="59" customWidth="1"/>
    <col min="2001" max="2002" width="9.140625" style="59" customWidth="1"/>
    <col min="2003" max="2006" width="3.28515625" style="59" customWidth="1"/>
    <col min="2007" max="2007" width="4.140625" style="59" customWidth="1"/>
    <col min="2008" max="2220" width="10.28515625" style="59"/>
    <col min="2221" max="2229" width="9.140625" style="59" customWidth="1"/>
    <col min="2230" max="2230" width="1" style="59" customWidth="1"/>
    <col min="2231" max="2234" width="3.28515625" style="59" customWidth="1"/>
    <col min="2235" max="2235" width="1.85546875" style="59" customWidth="1"/>
    <col min="2236" max="2236" width="17.85546875" style="59" customWidth="1"/>
    <col min="2237" max="2237" width="1.85546875" style="59" customWidth="1"/>
    <col min="2238" max="2241" width="3.28515625" style="59" customWidth="1"/>
    <col min="2242" max="2242" width="1.85546875" style="59" customWidth="1"/>
    <col min="2243" max="2243" width="12.42578125" style="59" customWidth="1"/>
    <col min="2244" max="2244" width="1.85546875" style="59" customWidth="1"/>
    <col min="2245" max="2247" width="3" style="59" customWidth="1"/>
    <col min="2248" max="2248" width="4.42578125" style="59" customWidth="1"/>
    <col min="2249" max="2250" width="3" style="59" customWidth="1"/>
    <col min="2251" max="2256" width="3.28515625" style="59" customWidth="1"/>
    <col min="2257" max="2258" width="9.140625" style="59" customWidth="1"/>
    <col min="2259" max="2262" width="3.28515625" style="59" customWidth="1"/>
    <col min="2263" max="2263" width="4.140625" style="59" customWidth="1"/>
    <col min="2264" max="2476" width="10.28515625" style="59"/>
    <col min="2477" max="2485" width="9.140625" style="59" customWidth="1"/>
    <col min="2486" max="2486" width="1" style="59" customWidth="1"/>
    <col min="2487" max="2490" width="3.28515625" style="59" customWidth="1"/>
    <col min="2491" max="2491" width="1.85546875" style="59" customWidth="1"/>
    <col min="2492" max="2492" width="17.85546875" style="59" customWidth="1"/>
    <col min="2493" max="2493" width="1.85546875" style="59" customWidth="1"/>
    <col min="2494" max="2497" width="3.28515625" style="59" customWidth="1"/>
    <col min="2498" max="2498" width="1.85546875" style="59" customWidth="1"/>
    <col min="2499" max="2499" width="12.42578125" style="59" customWidth="1"/>
    <col min="2500" max="2500" width="1.85546875" style="59" customWidth="1"/>
    <col min="2501" max="2503" width="3" style="59" customWidth="1"/>
    <col min="2504" max="2504" width="4.42578125" style="59" customWidth="1"/>
    <col min="2505" max="2506" width="3" style="59" customWidth="1"/>
    <col min="2507" max="2512" width="3.28515625" style="59" customWidth="1"/>
    <col min="2513" max="2514" width="9.140625" style="59" customWidth="1"/>
    <col min="2515" max="2518" width="3.28515625" style="59" customWidth="1"/>
    <col min="2519" max="2519" width="4.140625" style="59" customWidth="1"/>
    <col min="2520" max="2732" width="10.28515625" style="59"/>
    <col min="2733" max="2741" width="9.140625" style="59" customWidth="1"/>
    <col min="2742" max="2742" width="1" style="59" customWidth="1"/>
    <col min="2743" max="2746" width="3.28515625" style="59" customWidth="1"/>
    <col min="2747" max="2747" width="1.85546875" style="59" customWidth="1"/>
    <col min="2748" max="2748" width="17.85546875" style="59" customWidth="1"/>
    <col min="2749" max="2749" width="1.85546875" style="59" customWidth="1"/>
    <col min="2750" max="2753" width="3.28515625" style="59" customWidth="1"/>
    <col min="2754" max="2754" width="1.85546875" style="59" customWidth="1"/>
    <col min="2755" max="2755" width="12.42578125" style="59" customWidth="1"/>
    <col min="2756" max="2756" width="1.85546875" style="59" customWidth="1"/>
    <col min="2757" max="2759" width="3" style="59" customWidth="1"/>
    <col min="2760" max="2760" width="4.42578125" style="59" customWidth="1"/>
    <col min="2761" max="2762" width="3" style="59" customWidth="1"/>
    <col min="2763" max="2768" width="3.28515625" style="59" customWidth="1"/>
    <col min="2769" max="2770" width="9.140625" style="59" customWidth="1"/>
    <col min="2771" max="2774" width="3.28515625" style="59" customWidth="1"/>
    <col min="2775" max="2775" width="4.140625" style="59" customWidth="1"/>
    <col min="2776" max="2988" width="10.28515625" style="59"/>
    <col min="2989" max="2997" width="9.140625" style="59" customWidth="1"/>
    <col min="2998" max="2998" width="1" style="59" customWidth="1"/>
    <col min="2999" max="3002" width="3.28515625" style="59" customWidth="1"/>
    <col min="3003" max="3003" width="1.85546875" style="59" customWidth="1"/>
    <col min="3004" max="3004" width="17.85546875" style="59" customWidth="1"/>
    <col min="3005" max="3005" width="1.85546875" style="59" customWidth="1"/>
    <col min="3006" max="3009" width="3.28515625" style="59" customWidth="1"/>
    <col min="3010" max="3010" width="1.85546875" style="59" customWidth="1"/>
    <col min="3011" max="3011" width="12.42578125" style="59" customWidth="1"/>
    <col min="3012" max="3012" width="1.85546875" style="59" customWidth="1"/>
    <col min="3013" max="3015" width="3" style="59" customWidth="1"/>
    <col min="3016" max="3016" width="4.42578125" style="59" customWidth="1"/>
    <col min="3017" max="3018" width="3" style="59" customWidth="1"/>
    <col min="3019" max="3024" width="3.28515625" style="59" customWidth="1"/>
    <col min="3025" max="3026" width="9.140625" style="59" customWidth="1"/>
    <col min="3027" max="3030" width="3.28515625" style="59" customWidth="1"/>
    <col min="3031" max="3031" width="4.140625" style="59" customWidth="1"/>
    <col min="3032" max="3244" width="10.28515625" style="59"/>
    <col min="3245" max="3253" width="9.140625" style="59" customWidth="1"/>
    <col min="3254" max="3254" width="1" style="59" customWidth="1"/>
    <col min="3255" max="3258" width="3.28515625" style="59" customWidth="1"/>
    <col min="3259" max="3259" width="1.85546875" style="59" customWidth="1"/>
    <col min="3260" max="3260" width="17.85546875" style="59" customWidth="1"/>
    <col min="3261" max="3261" width="1.85546875" style="59" customWidth="1"/>
    <col min="3262" max="3265" width="3.28515625" style="59" customWidth="1"/>
    <col min="3266" max="3266" width="1.85546875" style="59" customWidth="1"/>
    <col min="3267" max="3267" width="12.42578125" style="59" customWidth="1"/>
    <col min="3268" max="3268" width="1.85546875" style="59" customWidth="1"/>
    <col min="3269" max="3271" width="3" style="59" customWidth="1"/>
    <col min="3272" max="3272" width="4.42578125" style="59" customWidth="1"/>
    <col min="3273" max="3274" width="3" style="59" customWidth="1"/>
    <col min="3275" max="3280" width="3.28515625" style="59" customWidth="1"/>
    <col min="3281" max="3282" width="9.140625" style="59" customWidth="1"/>
    <col min="3283" max="3286" width="3.28515625" style="59" customWidth="1"/>
    <col min="3287" max="3287" width="4.140625" style="59" customWidth="1"/>
    <col min="3288" max="3500" width="10.28515625" style="59"/>
    <col min="3501" max="3509" width="9.140625" style="59" customWidth="1"/>
    <col min="3510" max="3510" width="1" style="59" customWidth="1"/>
    <col min="3511" max="3514" width="3.28515625" style="59" customWidth="1"/>
    <col min="3515" max="3515" width="1.85546875" style="59" customWidth="1"/>
    <col min="3516" max="3516" width="17.85546875" style="59" customWidth="1"/>
    <col min="3517" max="3517" width="1.85546875" style="59" customWidth="1"/>
    <col min="3518" max="3521" width="3.28515625" style="59" customWidth="1"/>
    <col min="3522" max="3522" width="1.85546875" style="59" customWidth="1"/>
    <col min="3523" max="3523" width="12.42578125" style="59" customWidth="1"/>
    <col min="3524" max="3524" width="1.85546875" style="59" customWidth="1"/>
    <col min="3525" max="3527" width="3" style="59" customWidth="1"/>
    <col min="3528" max="3528" width="4.42578125" style="59" customWidth="1"/>
    <col min="3529" max="3530" width="3" style="59" customWidth="1"/>
    <col min="3531" max="3536" width="3.28515625" style="59" customWidth="1"/>
    <col min="3537" max="3538" width="9.140625" style="59" customWidth="1"/>
    <col min="3539" max="3542" width="3.28515625" style="59" customWidth="1"/>
    <col min="3543" max="3543" width="4.140625" style="59" customWidth="1"/>
    <col min="3544" max="3756" width="10.28515625" style="59"/>
    <col min="3757" max="3765" width="9.140625" style="59" customWidth="1"/>
    <col min="3766" max="3766" width="1" style="59" customWidth="1"/>
    <col min="3767" max="3770" width="3.28515625" style="59" customWidth="1"/>
    <col min="3771" max="3771" width="1.85546875" style="59" customWidth="1"/>
    <col min="3772" max="3772" width="17.85546875" style="59" customWidth="1"/>
    <col min="3773" max="3773" width="1.85546875" style="59" customWidth="1"/>
    <col min="3774" max="3777" width="3.28515625" style="59" customWidth="1"/>
    <col min="3778" max="3778" width="1.85546875" style="59" customWidth="1"/>
    <col min="3779" max="3779" width="12.42578125" style="59" customWidth="1"/>
    <col min="3780" max="3780" width="1.85546875" style="59" customWidth="1"/>
    <col min="3781" max="3783" width="3" style="59" customWidth="1"/>
    <col min="3784" max="3784" width="4.42578125" style="59" customWidth="1"/>
    <col min="3785" max="3786" width="3" style="59" customWidth="1"/>
    <col min="3787" max="3792" width="3.28515625" style="59" customWidth="1"/>
    <col min="3793" max="3794" width="9.140625" style="59" customWidth="1"/>
    <col min="3795" max="3798" width="3.28515625" style="59" customWidth="1"/>
    <col min="3799" max="3799" width="4.140625" style="59" customWidth="1"/>
    <col min="3800" max="4012" width="10.28515625" style="59"/>
    <col min="4013" max="4021" width="9.140625" style="59" customWidth="1"/>
    <col min="4022" max="4022" width="1" style="59" customWidth="1"/>
    <col min="4023" max="4026" width="3.28515625" style="59" customWidth="1"/>
    <col min="4027" max="4027" width="1.85546875" style="59" customWidth="1"/>
    <col min="4028" max="4028" width="17.85546875" style="59" customWidth="1"/>
    <col min="4029" max="4029" width="1.85546875" style="59" customWidth="1"/>
    <col min="4030" max="4033" width="3.28515625" style="59" customWidth="1"/>
    <col min="4034" max="4034" width="1.85546875" style="59" customWidth="1"/>
    <col min="4035" max="4035" width="12.42578125" style="59" customWidth="1"/>
    <col min="4036" max="4036" width="1.85546875" style="59" customWidth="1"/>
    <col min="4037" max="4039" width="3" style="59" customWidth="1"/>
    <col min="4040" max="4040" width="4.42578125" style="59" customWidth="1"/>
    <col min="4041" max="4042" width="3" style="59" customWidth="1"/>
    <col min="4043" max="4048" width="3.28515625" style="59" customWidth="1"/>
    <col min="4049" max="4050" width="9.140625" style="59" customWidth="1"/>
    <col min="4051" max="4054" width="3.28515625" style="59" customWidth="1"/>
    <col min="4055" max="4055" width="4.140625" style="59" customWidth="1"/>
    <col min="4056" max="4268" width="10.28515625" style="59"/>
    <col min="4269" max="4277" width="9.140625" style="59" customWidth="1"/>
    <col min="4278" max="4278" width="1" style="59" customWidth="1"/>
    <col min="4279" max="4282" width="3.28515625" style="59" customWidth="1"/>
    <col min="4283" max="4283" width="1.85546875" style="59" customWidth="1"/>
    <col min="4284" max="4284" width="17.85546875" style="59" customWidth="1"/>
    <col min="4285" max="4285" width="1.85546875" style="59" customWidth="1"/>
    <col min="4286" max="4289" width="3.28515625" style="59" customWidth="1"/>
    <col min="4290" max="4290" width="1.85546875" style="59" customWidth="1"/>
    <col min="4291" max="4291" width="12.42578125" style="59" customWidth="1"/>
    <col min="4292" max="4292" width="1.85546875" style="59" customWidth="1"/>
    <col min="4293" max="4295" width="3" style="59" customWidth="1"/>
    <col min="4296" max="4296" width="4.42578125" style="59" customWidth="1"/>
    <col min="4297" max="4298" width="3" style="59" customWidth="1"/>
    <col min="4299" max="4304" width="3.28515625" style="59" customWidth="1"/>
    <col min="4305" max="4306" width="9.140625" style="59" customWidth="1"/>
    <col min="4307" max="4310" width="3.28515625" style="59" customWidth="1"/>
    <col min="4311" max="4311" width="4.140625" style="59" customWidth="1"/>
    <col min="4312" max="4524" width="10.28515625" style="59"/>
    <col min="4525" max="4533" width="9.140625" style="59" customWidth="1"/>
    <col min="4534" max="4534" width="1" style="59" customWidth="1"/>
    <col min="4535" max="4538" width="3.28515625" style="59" customWidth="1"/>
    <col min="4539" max="4539" width="1.85546875" style="59" customWidth="1"/>
    <col min="4540" max="4540" width="17.85546875" style="59" customWidth="1"/>
    <col min="4541" max="4541" width="1.85546875" style="59" customWidth="1"/>
    <col min="4542" max="4545" width="3.28515625" style="59" customWidth="1"/>
    <col min="4546" max="4546" width="1.85546875" style="59" customWidth="1"/>
    <col min="4547" max="4547" width="12.42578125" style="59" customWidth="1"/>
    <col min="4548" max="4548" width="1.85546875" style="59" customWidth="1"/>
    <col min="4549" max="4551" width="3" style="59" customWidth="1"/>
    <col min="4552" max="4552" width="4.42578125" style="59" customWidth="1"/>
    <col min="4553" max="4554" width="3" style="59" customWidth="1"/>
    <col min="4555" max="4560" width="3.28515625" style="59" customWidth="1"/>
    <col min="4561" max="4562" width="9.140625" style="59" customWidth="1"/>
    <col min="4563" max="4566" width="3.28515625" style="59" customWidth="1"/>
    <col min="4567" max="4567" width="4.140625" style="59" customWidth="1"/>
    <col min="4568" max="4780" width="10.28515625" style="59"/>
    <col min="4781" max="4789" width="9.140625" style="59" customWidth="1"/>
    <col min="4790" max="4790" width="1" style="59" customWidth="1"/>
    <col min="4791" max="4794" width="3.28515625" style="59" customWidth="1"/>
    <col min="4795" max="4795" width="1.85546875" style="59" customWidth="1"/>
    <col min="4796" max="4796" width="17.85546875" style="59" customWidth="1"/>
    <col min="4797" max="4797" width="1.85546875" style="59" customWidth="1"/>
    <col min="4798" max="4801" width="3.28515625" style="59" customWidth="1"/>
    <col min="4802" max="4802" width="1.85546875" style="59" customWidth="1"/>
    <col min="4803" max="4803" width="12.42578125" style="59" customWidth="1"/>
    <col min="4804" max="4804" width="1.85546875" style="59" customWidth="1"/>
    <col min="4805" max="4807" width="3" style="59" customWidth="1"/>
    <col min="4808" max="4808" width="4.42578125" style="59" customWidth="1"/>
    <col min="4809" max="4810" width="3" style="59" customWidth="1"/>
    <col min="4811" max="4816" width="3.28515625" style="59" customWidth="1"/>
    <col min="4817" max="4818" width="9.140625" style="59" customWidth="1"/>
    <col min="4819" max="4822" width="3.28515625" style="59" customWidth="1"/>
    <col min="4823" max="4823" width="4.140625" style="59" customWidth="1"/>
    <col min="4824" max="5036" width="10.28515625" style="59"/>
    <col min="5037" max="5045" width="9.140625" style="59" customWidth="1"/>
    <col min="5046" max="5046" width="1" style="59" customWidth="1"/>
    <col min="5047" max="5050" width="3.28515625" style="59" customWidth="1"/>
    <col min="5051" max="5051" width="1.85546875" style="59" customWidth="1"/>
    <col min="5052" max="5052" width="17.85546875" style="59" customWidth="1"/>
    <col min="5053" max="5053" width="1.85546875" style="59" customWidth="1"/>
    <col min="5054" max="5057" width="3.28515625" style="59" customWidth="1"/>
    <col min="5058" max="5058" width="1.85546875" style="59" customWidth="1"/>
    <col min="5059" max="5059" width="12.42578125" style="59" customWidth="1"/>
    <col min="5060" max="5060" width="1.85546875" style="59" customWidth="1"/>
    <col min="5061" max="5063" width="3" style="59" customWidth="1"/>
    <col min="5064" max="5064" width="4.42578125" style="59" customWidth="1"/>
    <col min="5065" max="5066" width="3" style="59" customWidth="1"/>
    <col min="5067" max="5072" width="3.28515625" style="59" customWidth="1"/>
    <col min="5073" max="5074" width="9.140625" style="59" customWidth="1"/>
    <col min="5075" max="5078" width="3.28515625" style="59" customWidth="1"/>
    <col min="5079" max="5079" width="4.140625" style="59" customWidth="1"/>
    <col min="5080" max="5292" width="10.28515625" style="59"/>
    <col min="5293" max="5301" width="9.140625" style="59" customWidth="1"/>
    <col min="5302" max="5302" width="1" style="59" customWidth="1"/>
    <col min="5303" max="5306" width="3.28515625" style="59" customWidth="1"/>
    <col min="5307" max="5307" width="1.85546875" style="59" customWidth="1"/>
    <col min="5308" max="5308" width="17.85546875" style="59" customWidth="1"/>
    <col min="5309" max="5309" width="1.85546875" style="59" customWidth="1"/>
    <col min="5310" max="5313" width="3.28515625" style="59" customWidth="1"/>
    <col min="5314" max="5314" width="1.85546875" style="59" customWidth="1"/>
    <col min="5315" max="5315" width="12.42578125" style="59" customWidth="1"/>
    <col min="5316" max="5316" width="1.85546875" style="59" customWidth="1"/>
    <col min="5317" max="5319" width="3" style="59" customWidth="1"/>
    <col min="5320" max="5320" width="4.42578125" style="59" customWidth="1"/>
    <col min="5321" max="5322" width="3" style="59" customWidth="1"/>
    <col min="5323" max="5328" width="3.28515625" style="59" customWidth="1"/>
    <col min="5329" max="5330" width="9.140625" style="59" customWidth="1"/>
    <col min="5331" max="5334" width="3.28515625" style="59" customWidth="1"/>
    <col min="5335" max="5335" width="4.140625" style="59" customWidth="1"/>
    <col min="5336" max="5548" width="10.28515625" style="59"/>
    <col min="5549" max="5557" width="9.140625" style="59" customWidth="1"/>
    <col min="5558" max="5558" width="1" style="59" customWidth="1"/>
    <col min="5559" max="5562" width="3.28515625" style="59" customWidth="1"/>
    <col min="5563" max="5563" width="1.85546875" style="59" customWidth="1"/>
    <col min="5564" max="5564" width="17.85546875" style="59" customWidth="1"/>
    <col min="5565" max="5565" width="1.85546875" style="59" customWidth="1"/>
    <col min="5566" max="5569" width="3.28515625" style="59" customWidth="1"/>
    <col min="5570" max="5570" width="1.85546875" style="59" customWidth="1"/>
    <col min="5571" max="5571" width="12.42578125" style="59" customWidth="1"/>
    <col min="5572" max="5572" width="1.85546875" style="59" customWidth="1"/>
    <col min="5573" max="5575" width="3" style="59" customWidth="1"/>
    <col min="5576" max="5576" width="4.42578125" style="59" customWidth="1"/>
    <col min="5577" max="5578" width="3" style="59" customWidth="1"/>
    <col min="5579" max="5584" width="3.28515625" style="59" customWidth="1"/>
    <col min="5585" max="5586" width="9.140625" style="59" customWidth="1"/>
    <col min="5587" max="5590" width="3.28515625" style="59" customWidth="1"/>
    <col min="5591" max="5591" width="4.140625" style="59" customWidth="1"/>
    <col min="5592" max="5804" width="10.28515625" style="59"/>
    <col min="5805" max="5813" width="9.140625" style="59" customWidth="1"/>
    <col min="5814" max="5814" width="1" style="59" customWidth="1"/>
    <col min="5815" max="5818" width="3.28515625" style="59" customWidth="1"/>
    <col min="5819" max="5819" width="1.85546875" style="59" customWidth="1"/>
    <col min="5820" max="5820" width="17.85546875" style="59" customWidth="1"/>
    <col min="5821" max="5821" width="1.85546875" style="59" customWidth="1"/>
    <col min="5822" max="5825" width="3.28515625" style="59" customWidth="1"/>
    <col min="5826" max="5826" width="1.85546875" style="59" customWidth="1"/>
    <col min="5827" max="5827" width="12.42578125" style="59" customWidth="1"/>
    <col min="5828" max="5828" width="1.85546875" style="59" customWidth="1"/>
    <col min="5829" max="5831" width="3" style="59" customWidth="1"/>
    <col min="5832" max="5832" width="4.42578125" style="59" customWidth="1"/>
    <col min="5833" max="5834" width="3" style="59" customWidth="1"/>
    <col min="5835" max="5840" width="3.28515625" style="59" customWidth="1"/>
    <col min="5841" max="5842" width="9.140625" style="59" customWidth="1"/>
    <col min="5843" max="5846" width="3.28515625" style="59" customWidth="1"/>
    <col min="5847" max="5847" width="4.140625" style="59" customWidth="1"/>
    <col min="5848" max="6060" width="10.28515625" style="59"/>
    <col min="6061" max="6069" width="9.140625" style="59" customWidth="1"/>
    <col min="6070" max="6070" width="1" style="59" customWidth="1"/>
    <col min="6071" max="6074" width="3.28515625" style="59" customWidth="1"/>
    <col min="6075" max="6075" width="1.85546875" style="59" customWidth="1"/>
    <col min="6076" max="6076" width="17.85546875" style="59" customWidth="1"/>
    <col min="6077" max="6077" width="1.85546875" style="59" customWidth="1"/>
    <col min="6078" max="6081" width="3.28515625" style="59" customWidth="1"/>
    <col min="6082" max="6082" width="1.85546875" style="59" customWidth="1"/>
    <col min="6083" max="6083" width="12.42578125" style="59" customWidth="1"/>
    <col min="6084" max="6084" width="1.85546875" style="59" customWidth="1"/>
    <col min="6085" max="6087" width="3" style="59" customWidth="1"/>
    <col min="6088" max="6088" width="4.42578125" style="59" customWidth="1"/>
    <col min="6089" max="6090" width="3" style="59" customWidth="1"/>
    <col min="6091" max="6096" width="3.28515625" style="59" customWidth="1"/>
    <col min="6097" max="6098" width="9.140625" style="59" customWidth="1"/>
    <col min="6099" max="6102" width="3.28515625" style="59" customWidth="1"/>
    <col min="6103" max="6103" width="4.140625" style="59" customWidth="1"/>
    <col min="6104" max="6316" width="10.28515625" style="59"/>
    <col min="6317" max="6325" width="9.140625" style="59" customWidth="1"/>
    <col min="6326" max="6326" width="1" style="59" customWidth="1"/>
    <col min="6327" max="6330" width="3.28515625" style="59" customWidth="1"/>
    <col min="6331" max="6331" width="1.85546875" style="59" customWidth="1"/>
    <col min="6332" max="6332" width="17.85546875" style="59" customWidth="1"/>
    <col min="6333" max="6333" width="1.85546875" style="59" customWidth="1"/>
    <col min="6334" max="6337" width="3.28515625" style="59" customWidth="1"/>
    <col min="6338" max="6338" width="1.85546875" style="59" customWidth="1"/>
    <col min="6339" max="6339" width="12.42578125" style="59" customWidth="1"/>
    <col min="6340" max="6340" width="1.85546875" style="59" customWidth="1"/>
    <col min="6341" max="6343" width="3" style="59" customWidth="1"/>
    <col min="6344" max="6344" width="4.42578125" style="59" customWidth="1"/>
    <col min="6345" max="6346" width="3" style="59" customWidth="1"/>
    <col min="6347" max="6352" width="3.28515625" style="59" customWidth="1"/>
    <col min="6353" max="6354" width="9.140625" style="59" customWidth="1"/>
    <col min="6355" max="6358" width="3.28515625" style="59" customWidth="1"/>
    <col min="6359" max="6359" width="4.140625" style="59" customWidth="1"/>
    <col min="6360" max="6572" width="10.28515625" style="59"/>
    <col min="6573" max="6581" width="9.140625" style="59" customWidth="1"/>
    <col min="6582" max="6582" width="1" style="59" customWidth="1"/>
    <col min="6583" max="6586" width="3.28515625" style="59" customWidth="1"/>
    <col min="6587" max="6587" width="1.85546875" style="59" customWidth="1"/>
    <col min="6588" max="6588" width="17.85546875" style="59" customWidth="1"/>
    <col min="6589" max="6589" width="1.85546875" style="59" customWidth="1"/>
    <col min="6590" max="6593" width="3.28515625" style="59" customWidth="1"/>
    <col min="6594" max="6594" width="1.85546875" style="59" customWidth="1"/>
    <col min="6595" max="6595" width="12.42578125" style="59" customWidth="1"/>
    <col min="6596" max="6596" width="1.85546875" style="59" customWidth="1"/>
    <col min="6597" max="6599" width="3" style="59" customWidth="1"/>
    <col min="6600" max="6600" width="4.42578125" style="59" customWidth="1"/>
    <col min="6601" max="6602" width="3" style="59" customWidth="1"/>
    <col min="6603" max="6608" width="3.28515625" style="59" customWidth="1"/>
    <col min="6609" max="6610" width="9.140625" style="59" customWidth="1"/>
    <col min="6611" max="6614" width="3.28515625" style="59" customWidth="1"/>
    <col min="6615" max="6615" width="4.140625" style="59" customWidth="1"/>
    <col min="6616" max="6828" width="10.28515625" style="59"/>
    <col min="6829" max="6837" width="9.140625" style="59" customWidth="1"/>
    <col min="6838" max="6838" width="1" style="59" customWidth="1"/>
    <col min="6839" max="6842" width="3.28515625" style="59" customWidth="1"/>
    <col min="6843" max="6843" width="1.85546875" style="59" customWidth="1"/>
    <col min="6844" max="6844" width="17.85546875" style="59" customWidth="1"/>
    <col min="6845" max="6845" width="1.85546875" style="59" customWidth="1"/>
    <col min="6846" max="6849" width="3.28515625" style="59" customWidth="1"/>
    <col min="6850" max="6850" width="1.85546875" style="59" customWidth="1"/>
    <col min="6851" max="6851" width="12.42578125" style="59" customWidth="1"/>
    <col min="6852" max="6852" width="1.85546875" style="59" customWidth="1"/>
    <col min="6853" max="6855" width="3" style="59" customWidth="1"/>
    <col min="6856" max="6856" width="4.42578125" style="59" customWidth="1"/>
    <col min="6857" max="6858" width="3" style="59" customWidth="1"/>
    <col min="6859" max="6864" width="3.28515625" style="59" customWidth="1"/>
    <col min="6865" max="6866" width="9.140625" style="59" customWidth="1"/>
    <col min="6867" max="6870" width="3.28515625" style="59" customWidth="1"/>
    <col min="6871" max="6871" width="4.140625" style="59" customWidth="1"/>
    <col min="6872" max="7084" width="10.28515625" style="59"/>
    <col min="7085" max="7093" width="9.140625" style="59" customWidth="1"/>
    <col min="7094" max="7094" width="1" style="59" customWidth="1"/>
    <col min="7095" max="7098" width="3.28515625" style="59" customWidth="1"/>
    <col min="7099" max="7099" width="1.85546875" style="59" customWidth="1"/>
    <col min="7100" max="7100" width="17.85546875" style="59" customWidth="1"/>
    <col min="7101" max="7101" width="1.85546875" style="59" customWidth="1"/>
    <col min="7102" max="7105" width="3.28515625" style="59" customWidth="1"/>
    <col min="7106" max="7106" width="1.85546875" style="59" customWidth="1"/>
    <col min="7107" max="7107" width="12.42578125" style="59" customWidth="1"/>
    <col min="7108" max="7108" width="1.85546875" style="59" customWidth="1"/>
    <col min="7109" max="7111" width="3" style="59" customWidth="1"/>
    <col min="7112" max="7112" width="4.42578125" style="59" customWidth="1"/>
    <col min="7113" max="7114" width="3" style="59" customWidth="1"/>
    <col min="7115" max="7120" width="3.28515625" style="59" customWidth="1"/>
    <col min="7121" max="7122" width="9.140625" style="59" customWidth="1"/>
    <col min="7123" max="7126" width="3.28515625" style="59" customWidth="1"/>
    <col min="7127" max="7127" width="4.140625" style="59" customWidth="1"/>
    <col min="7128" max="7340" width="10.28515625" style="59"/>
    <col min="7341" max="7349" width="9.140625" style="59" customWidth="1"/>
    <col min="7350" max="7350" width="1" style="59" customWidth="1"/>
    <col min="7351" max="7354" width="3.28515625" style="59" customWidth="1"/>
    <col min="7355" max="7355" width="1.85546875" style="59" customWidth="1"/>
    <col min="7356" max="7356" width="17.85546875" style="59" customWidth="1"/>
    <col min="7357" max="7357" width="1.85546875" style="59" customWidth="1"/>
    <col min="7358" max="7361" width="3.28515625" style="59" customWidth="1"/>
    <col min="7362" max="7362" width="1.85546875" style="59" customWidth="1"/>
    <col min="7363" max="7363" width="12.42578125" style="59" customWidth="1"/>
    <col min="7364" max="7364" width="1.85546875" style="59" customWidth="1"/>
    <col min="7365" max="7367" width="3" style="59" customWidth="1"/>
    <col min="7368" max="7368" width="4.42578125" style="59" customWidth="1"/>
    <col min="7369" max="7370" width="3" style="59" customWidth="1"/>
    <col min="7371" max="7376" width="3.28515625" style="59" customWidth="1"/>
    <col min="7377" max="7378" width="9.140625" style="59" customWidth="1"/>
    <col min="7379" max="7382" width="3.28515625" style="59" customWidth="1"/>
    <col min="7383" max="7383" width="4.140625" style="59" customWidth="1"/>
    <col min="7384" max="7596" width="10.28515625" style="59"/>
    <col min="7597" max="7605" width="9.140625" style="59" customWidth="1"/>
    <col min="7606" max="7606" width="1" style="59" customWidth="1"/>
    <col min="7607" max="7610" width="3.28515625" style="59" customWidth="1"/>
    <col min="7611" max="7611" width="1.85546875" style="59" customWidth="1"/>
    <col min="7612" max="7612" width="17.85546875" style="59" customWidth="1"/>
    <col min="7613" max="7613" width="1.85546875" style="59" customWidth="1"/>
    <col min="7614" max="7617" width="3.28515625" style="59" customWidth="1"/>
    <col min="7618" max="7618" width="1.85546875" style="59" customWidth="1"/>
    <col min="7619" max="7619" width="12.42578125" style="59" customWidth="1"/>
    <col min="7620" max="7620" width="1.85546875" style="59" customWidth="1"/>
    <col min="7621" max="7623" width="3" style="59" customWidth="1"/>
    <col min="7624" max="7624" width="4.42578125" style="59" customWidth="1"/>
    <col min="7625" max="7626" width="3" style="59" customWidth="1"/>
    <col min="7627" max="7632" width="3.28515625" style="59" customWidth="1"/>
    <col min="7633" max="7634" width="9.140625" style="59" customWidth="1"/>
    <col min="7635" max="7638" width="3.28515625" style="59" customWidth="1"/>
    <col min="7639" max="7639" width="4.140625" style="59" customWidth="1"/>
    <col min="7640" max="7852" width="10.28515625" style="59"/>
    <col min="7853" max="7861" width="9.140625" style="59" customWidth="1"/>
    <col min="7862" max="7862" width="1" style="59" customWidth="1"/>
    <col min="7863" max="7866" width="3.28515625" style="59" customWidth="1"/>
    <col min="7867" max="7867" width="1.85546875" style="59" customWidth="1"/>
    <col min="7868" max="7868" width="17.85546875" style="59" customWidth="1"/>
    <col min="7869" max="7869" width="1.85546875" style="59" customWidth="1"/>
    <col min="7870" max="7873" width="3.28515625" style="59" customWidth="1"/>
    <col min="7874" max="7874" width="1.85546875" style="59" customWidth="1"/>
    <col min="7875" max="7875" width="12.42578125" style="59" customWidth="1"/>
    <col min="7876" max="7876" width="1.85546875" style="59" customWidth="1"/>
    <col min="7877" max="7879" width="3" style="59" customWidth="1"/>
    <col min="7880" max="7880" width="4.42578125" style="59" customWidth="1"/>
    <col min="7881" max="7882" width="3" style="59" customWidth="1"/>
    <col min="7883" max="7888" width="3.28515625" style="59" customWidth="1"/>
    <col min="7889" max="7890" width="9.140625" style="59" customWidth="1"/>
    <col min="7891" max="7894" width="3.28515625" style="59" customWidth="1"/>
    <col min="7895" max="7895" width="4.140625" style="59" customWidth="1"/>
    <col min="7896" max="8108" width="10.28515625" style="59"/>
    <col min="8109" max="8117" width="9.140625" style="59" customWidth="1"/>
    <col min="8118" max="8118" width="1" style="59" customWidth="1"/>
    <col min="8119" max="8122" width="3.28515625" style="59" customWidth="1"/>
    <col min="8123" max="8123" width="1.85546875" style="59" customWidth="1"/>
    <col min="8124" max="8124" width="17.85546875" style="59" customWidth="1"/>
    <col min="8125" max="8125" width="1.85546875" style="59" customWidth="1"/>
    <col min="8126" max="8129" width="3.28515625" style="59" customWidth="1"/>
    <col min="8130" max="8130" width="1.85546875" style="59" customWidth="1"/>
    <col min="8131" max="8131" width="12.42578125" style="59" customWidth="1"/>
    <col min="8132" max="8132" width="1.85546875" style="59" customWidth="1"/>
    <col min="8133" max="8135" width="3" style="59" customWidth="1"/>
    <col min="8136" max="8136" width="4.42578125" style="59" customWidth="1"/>
    <col min="8137" max="8138" width="3" style="59" customWidth="1"/>
    <col min="8139" max="8144" width="3.28515625" style="59" customWidth="1"/>
    <col min="8145" max="8146" width="9.140625" style="59" customWidth="1"/>
    <col min="8147" max="8150" width="3.28515625" style="59" customWidth="1"/>
    <col min="8151" max="8151" width="4.140625" style="59" customWidth="1"/>
    <col min="8152" max="8364" width="10.28515625" style="59"/>
    <col min="8365" max="8373" width="9.140625" style="59" customWidth="1"/>
    <col min="8374" max="8374" width="1" style="59" customWidth="1"/>
    <col min="8375" max="8378" width="3.28515625" style="59" customWidth="1"/>
    <col min="8379" max="8379" width="1.85546875" style="59" customWidth="1"/>
    <col min="8380" max="8380" width="17.85546875" style="59" customWidth="1"/>
    <col min="8381" max="8381" width="1.85546875" style="59" customWidth="1"/>
    <col min="8382" max="8385" width="3.28515625" style="59" customWidth="1"/>
    <col min="8386" max="8386" width="1.85546875" style="59" customWidth="1"/>
    <col min="8387" max="8387" width="12.42578125" style="59" customWidth="1"/>
    <col min="8388" max="8388" width="1.85546875" style="59" customWidth="1"/>
    <col min="8389" max="8391" width="3" style="59" customWidth="1"/>
    <col min="8392" max="8392" width="4.42578125" style="59" customWidth="1"/>
    <col min="8393" max="8394" width="3" style="59" customWidth="1"/>
    <col min="8395" max="8400" width="3.28515625" style="59" customWidth="1"/>
    <col min="8401" max="8402" width="9.140625" style="59" customWidth="1"/>
    <col min="8403" max="8406" width="3.28515625" style="59" customWidth="1"/>
    <col min="8407" max="8407" width="4.140625" style="59" customWidth="1"/>
    <col min="8408" max="8620" width="10.28515625" style="59"/>
    <col min="8621" max="8629" width="9.140625" style="59" customWidth="1"/>
    <col min="8630" max="8630" width="1" style="59" customWidth="1"/>
    <col min="8631" max="8634" width="3.28515625" style="59" customWidth="1"/>
    <col min="8635" max="8635" width="1.85546875" style="59" customWidth="1"/>
    <col min="8636" max="8636" width="17.85546875" style="59" customWidth="1"/>
    <col min="8637" max="8637" width="1.85546875" style="59" customWidth="1"/>
    <col min="8638" max="8641" width="3.28515625" style="59" customWidth="1"/>
    <col min="8642" max="8642" width="1.85546875" style="59" customWidth="1"/>
    <col min="8643" max="8643" width="12.42578125" style="59" customWidth="1"/>
    <col min="8644" max="8644" width="1.85546875" style="59" customWidth="1"/>
    <col min="8645" max="8647" width="3" style="59" customWidth="1"/>
    <col min="8648" max="8648" width="4.42578125" style="59" customWidth="1"/>
    <col min="8649" max="8650" width="3" style="59" customWidth="1"/>
    <col min="8651" max="8656" width="3.28515625" style="59" customWidth="1"/>
    <col min="8657" max="8658" width="9.140625" style="59" customWidth="1"/>
    <col min="8659" max="8662" width="3.28515625" style="59" customWidth="1"/>
    <col min="8663" max="8663" width="4.140625" style="59" customWidth="1"/>
    <col min="8664" max="8876" width="10.28515625" style="59"/>
    <col min="8877" max="8885" width="9.140625" style="59" customWidth="1"/>
    <col min="8886" max="8886" width="1" style="59" customWidth="1"/>
    <col min="8887" max="8890" width="3.28515625" style="59" customWidth="1"/>
    <col min="8891" max="8891" width="1.85546875" style="59" customWidth="1"/>
    <col min="8892" max="8892" width="17.85546875" style="59" customWidth="1"/>
    <col min="8893" max="8893" width="1.85546875" style="59" customWidth="1"/>
    <col min="8894" max="8897" width="3.28515625" style="59" customWidth="1"/>
    <col min="8898" max="8898" width="1.85546875" style="59" customWidth="1"/>
    <col min="8899" max="8899" width="12.42578125" style="59" customWidth="1"/>
    <col min="8900" max="8900" width="1.85546875" style="59" customWidth="1"/>
    <col min="8901" max="8903" width="3" style="59" customWidth="1"/>
    <col min="8904" max="8904" width="4.42578125" style="59" customWidth="1"/>
    <col min="8905" max="8906" width="3" style="59" customWidth="1"/>
    <col min="8907" max="8912" width="3.28515625" style="59" customWidth="1"/>
    <col min="8913" max="8914" width="9.140625" style="59" customWidth="1"/>
    <col min="8915" max="8918" width="3.28515625" style="59" customWidth="1"/>
    <col min="8919" max="8919" width="4.140625" style="59" customWidth="1"/>
    <col min="8920" max="9132" width="10.28515625" style="59"/>
    <col min="9133" max="9141" width="9.140625" style="59" customWidth="1"/>
    <col min="9142" max="9142" width="1" style="59" customWidth="1"/>
    <col min="9143" max="9146" width="3.28515625" style="59" customWidth="1"/>
    <col min="9147" max="9147" width="1.85546875" style="59" customWidth="1"/>
    <col min="9148" max="9148" width="17.85546875" style="59" customWidth="1"/>
    <col min="9149" max="9149" width="1.85546875" style="59" customWidth="1"/>
    <col min="9150" max="9153" width="3.28515625" style="59" customWidth="1"/>
    <col min="9154" max="9154" width="1.85546875" style="59" customWidth="1"/>
    <col min="9155" max="9155" width="12.42578125" style="59" customWidth="1"/>
    <col min="9156" max="9156" width="1.85546875" style="59" customWidth="1"/>
    <col min="9157" max="9159" width="3" style="59" customWidth="1"/>
    <col min="9160" max="9160" width="4.42578125" style="59" customWidth="1"/>
    <col min="9161" max="9162" width="3" style="59" customWidth="1"/>
    <col min="9163" max="9168" width="3.28515625" style="59" customWidth="1"/>
    <col min="9169" max="9170" width="9.140625" style="59" customWidth="1"/>
    <col min="9171" max="9174" width="3.28515625" style="59" customWidth="1"/>
    <col min="9175" max="9175" width="4.140625" style="59" customWidth="1"/>
    <col min="9176" max="9388" width="10.28515625" style="59"/>
    <col min="9389" max="9397" width="9.140625" style="59" customWidth="1"/>
    <col min="9398" max="9398" width="1" style="59" customWidth="1"/>
    <col min="9399" max="9402" width="3.28515625" style="59" customWidth="1"/>
    <col min="9403" max="9403" width="1.85546875" style="59" customWidth="1"/>
    <col min="9404" max="9404" width="17.85546875" style="59" customWidth="1"/>
    <col min="9405" max="9405" width="1.85546875" style="59" customWidth="1"/>
    <col min="9406" max="9409" width="3.28515625" style="59" customWidth="1"/>
    <col min="9410" max="9410" width="1.85546875" style="59" customWidth="1"/>
    <col min="9411" max="9411" width="12.42578125" style="59" customWidth="1"/>
    <col min="9412" max="9412" width="1.85546875" style="59" customWidth="1"/>
    <col min="9413" max="9415" width="3" style="59" customWidth="1"/>
    <col min="9416" max="9416" width="4.42578125" style="59" customWidth="1"/>
    <col min="9417" max="9418" width="3" style="59" customWidth="1"/>
    <col min="9419" max="9424" width="3.28515625" style="59" customWidth="1"/>
    <col min="9425" max="9426" width="9.140625" style="59" customWidth="1"/>
    <col min="9427" max="9430" width="3.28515625" style="59" customWidth="1"/>
    <col min="9431" max="9431" width="4.140625" style="59" customWidth="1"/>
    <col min="9432" max="9644" width="10.28515625" style="59"/>
    <col min="9645" max="9653" width="9.140625" style="59" customWidth="1"/>
    <col min="9654" max="9654" width="1" style="59" customWidth="1"/>
    <col min="9655" max="9658" width="3.28515625" style="59" customWidth="1"/>
    <col min="9659" max="9659" width="1.85546875" style="59" customWidth="1"/>
    <col min="9660" max="9660" width="17.85546875" style="59" customWidth="1"/>
    <col min="9661" max="9661" width="1.85546875" style="59" customWidth="1"/>
    <col min="9662" max="9665" width="3.28515625" style="59" customWidth="1"/>
    <col min="9666" max="9666" width="1.85546875" style="59" customWidth="1"/>
    <col min="9667" max="9667" width="12.42578125" style="59" customWidth="1"/>
    <col min="9668" max="9668" width="1.85546875" style="59" customWidth="1"/>
    <col min="9669" max="9671" width="3" style="59" customWidth="1"/>
    <col min="9672" max="9672" width="4.42578125" style="59" customWidth="1"/>
    <col min="9673" max="9674" width="3" style="59" customWidth="1"/>
    <col min="9675" max="9680" width="3.28515625" style="59" customWidth="1"/>
    <col min="9681" max="9682" width="9.140625" style="59" customWidth="1"/>
    <col min="9683" max="9686" width="3.28515625" style="59" customWidth="1"/>
    <col min="9687" max="9687" width="4.140625" style="59" customWidth="1"/>
    <col min="9688" max="9900" width="10.28515625" style="59"/>
    <col min="9901" max="9909" width="9.140625" style="59" customWidth="1"/>
    <col min="9910" max="9910" width="1" style="59" customWidth="1"/>
    <col min="9911" max="9914" width="3.28515625" style="59" customWidth="1"/>
    <col min="9915" max="9915" width="1.85546875" style="59" customWidth="1"/>
    <col min="9916" max="9916" width="17.85546875" style="59" customWidth="1"/>
    <col min="9917" max="9917" width="1.85546875" style="59" customWidth="1"/>
    <col min="9918" max="9921" width="3.28515625" style="59" customWidth="1"/>
    <col min="9922" max="9922" width="1.85546875" style="59" customWidth="1"/>
    <col min="9923" max="9923" width="12.42578125" style="59" customWidth="1"/>
    <col min="9924" max="9924" width="1.85546875" style="59" customWidth="1"/>
    <col min="9925" max="9927" width="3" style="59" customWidth="1"/>
    <col min="9928" max="9928" width="4.42578125" style="59" customWidth="1"/>
    <col min="9929" max="9930" width="3" style="59" customWidth="1"/>
    <col min="9931" max="9936" width="3.28515625" style="59" customWidth="1"/>
    <col min="9937" max="9938" width="9.140625" style="59" customWidth="1"/>
    <col min="9939" max="9942" width="3.28515625" style="59" customWidth="1"/>
    <col min="9943" max="9943" width="4.140625" style="59" customWidth="1"/>
    <col min="9944" max="10156" width="10.28515625" style="59"/>
    <col min="10157" max="10165" width="9.140625" style="59" customWidth="1"/>
    <col min="10166" max="10166" width="1" style="59" customWidth="1"/>
    <col min="10167" max="10170" width="3.28515625" style="59" customWidth="1"/>
    <col min="10171" max="10171" width="1.85546875" style="59" customWidth="1"/>
    <col min="10172" max="10172" width="17.85546875" style="59" customWidth="1"/>
    <col min="10173" max="10173" width="1.85546875" style="59" customWidth="1"/>
    <col min="10174" max="10177" width="3.28515625" style="59" customWidth="1"/>
    <col min="10178" max="10178" width="1.85546875" style="59" customWidth="1"/>
    <col min="10179" max="10179" width="12.42578125" style="59" customWidth="1"/>
    <col min="10180" max="10180" width="1.85546875" style="59" customWidth="1"/>
    <col min="10181" max="10183" width="3" style="59" customWidth="1"/>
    <col min="10184" max="10184" width="4.42578125" style="59" customWidth="1"/>
    <col min="10185" max="10186" width="3" style="59" customWidth="1"/>
    <col min="10187" max="10192" width="3.28515625" style="59" customWidth="1"/>
    <col min="10193" max="10194" width="9.140625" style="59" customWidth="1"/>
    <col min="10195" max="10198" width="3.28515625" style="59" customWidth="1"/>
    <col min="10199" max="10199" width="4.140625" style="59" customWidth="1"/>
    <col min="10200" max="10412" width="10.28515625" style="59"/>
    <col min="10413" max="10421" width="9.140625" style="59" customWidth="1"/>
    <col min="10422" max="10422" width="1" style="59" customWidth="1"/>
    <col min="10423" max="10426" width="3.28515625" style="59" customWidth="1"/>
    <col min="10427" max="10427" width="1.85546875" style="59" customWidth="1"/>
    <col min="10428" max="10428" width="17.85546875" style="59" customWidth="1"/>
    <col min="10429" max="10429" width="1.85546875" style="59" customWidth="1"/>
    <col min="10430" max="10433" width="3.28515625" style="59" customWidth="1"/>
    <col min="10434" max="10434" width="1.85546875" style="59" customWidth="1"/>
    <col min="10435" max="10435" width="12.42578125" style="59" customWidth="1"/>
    <col min="10436" max="10436" width="1.85546875" style="59" customWidth="1"/>
    <col min="10437" max="10439" width="3" style="59" customWidth="1"/>
    <col min="10440" max="10440" width="4.42578125" style="59" customWidth="1"/>
    <col min="10441" max="10442" width="3" style="59" customWidth="1"/>
    <col min="10443" max="10448" width="3.28515625" style="59" customWidth="1"/>
    <col min="10449" max="10450" width="9.140625" style="59" customWidth="1"/>
    <col min="10451" max="10454" width="3.28515625" style="59" customWidth="1"/>
    <col min="10455" max="10455" width="4.140625" style="59" customWidth="1"/>
    <col min="10456" max="10668" width="10.28515625" style="59"/>
    <col min="10669" max="10677" width="9.140625" style="59" customWidth="1"/>
    <col min="10678" max="10678" width="1" style="59" customWidth="1"/>
    <col min="10679" max="10682" width="3.28515625" style="59" customWidth="1"/>
    <col min="10683" max="10683" width="1.85546875" style="59" customWidth="1"/>
    <col min="10684" max="10684" width="17.85546875" style="59" customWidth="1"/>
    <col min="10685" max="10685" width="1.85546875" style="59" customWidth="1"/>
    <col min="10686" max="10689" width="3.28515625" style="59" customWidth="1"/>
    <col min="10690" max="10690" width="1.85546875" style="59" customWidth="1"/>
    <col min="10691" max="10691" width="12.42578125" style="59" customWidth="1"/>
    <col min="10692" max="10692" width="1.85546875" style="59" customWidth="1"/>
    <col min="10693" max="10695" width="3" style="59" customWidth="1"/>
    <col min="10696" max="10696" width="4.42578125" style="59" customWidth="1"/>
    <col min="10697" max="10698" width="3" style="59" customWidth="1"/>
    <col min="10699" max="10704" width="3.28515625" style="59" customWidth="1"/>
    <col min="10705" max="10706" width="9.140625" style="59" customWidth="1"/>
    <col min="10707" max="10710" width="3.28515625" style="59" customWidth="1"/>
    <col min="10711" max="10711" width="4.140625" style="59" customWidth="1"/>
    <col min="10712" max="10924" width="10.28515625" style="59"/>
    <col min="10925" max="10933" width="9.140625" style="59" customWidth="1"/>
    <col min="10934" max="10934" width="1" style="59" customWidth="1"/>
    <col min="10935" max="10938" width="3.28515625" style="59" customWidth="1"/>
    <col min="10939" max="10939" width="1.85546875" style="59" customWidth="1"/>
    <col min="10940" max="10940" width="17.85546875" style="59" customWidth="1"/>
    <col min="10941" max="10941" width="1.85546875" style="59" customWidth="1"/>
    <col min="10942" max="10945" width="3.28515625" style="59" customWidth="1"/>
    <col min="10946" max="10946" width="1.85546875" style="59" customWidth="1"/>
    <col min="10947" max="10947" width="12.42578125" style="59" customWidth="1"/>
    <col min="10948" max="10948" width="1.85546875" style="59" customWidth="1"/>
    <col min="10949" max="10951" width="3" style="59" customWidth="1"/>
    <col min="10952" max="10952" width="4.42578125" style="59" customWidth="1"/>
    <col min="10953" max="10954" width="3" style="59" customWidth="1"/>
    <col min="10955" max="10960" width="3.28515625" style="59" customWidth="1"/>
    <col min="10961" max="10962" width="9.140625" style="59" customWidth="1"/>
    <col min="10963" max="10966" width="3.28515625" style="59" customWidth="1"/>
    <col min="10967" max="10967" width="4.140625" style="59" customWidth="1"/>
    <col min="10968" max="11180" width="10.28515625" style="59"/>
    <col min="11181" max="11189" width="9.140625" style="59" customWidth="1"/>
    <col min="11190" max="11190" width="1" style="59" customWidth="1"/>
    <col min="11191" max="11194" width="3.28515625" style="59" customWidth="1"/>
    <col min="11195" max="11195" width="1.85546875" style="59" customWidth="1"/>
    <col min="11196" max="11196" width="17.85546875" style="59" customWidth="1"/>
    <col min="11197" max="11197" width="1.85546875" style="59" customWidth="1"/>
    <col min="11198" max="11201" width="3.28515625" style="59" customWidth="1"/>
    <col min="11202" max="11202" width="1.85546875" style="59" customWidth="1"/>
    <col min="11203" max="11203" width="12.42578125" style="59" customWidth="1"/>
    <col min="11204" max="11204" width="1.85546875" style="59" customWidth="1"/>
    <col min="11205" max="11207" width="3" style="59" customWidth="1"/>
    <col min="11208" max="11208" width="4.42578125" style="59" customWidth="1"/>
    <col min="11209" max="11210" width="3" style="59" customWidth="1"/>
    <col min="11211" max="11216" width="3.28515625" style="59" customWidth="1"/>
    <col min="11217" max="11218" width="9.140625" style="59" customWidth="1"/>
    <col min="11219" max="11222" width="3.28515625" style="59" customWidth="1"/>
    <col min="11223" max="11223" width="4.140625" style="59" customWidth="1"/>
    <col min="11224" max="11436" width="10.28515625" style="59"/>
    <col min="11437" max="11445" width="9.140625" style="59" customWidth="1"/>
    <col min="11446" max="11446" width="1" style="59" customWidth="1"/>
    <col min="11447" max="11450" width="3.28515625" style="59" customWidth="1"/>
    <col min="11451" max="11451" width="1.85546875" style="59" customWidth="1"/>
    <col min="11452" max="11452" width="17.85546875" style="59" customWidth="1"/>
    <col min="11453" max="11453" width="1.85546875" style="59" customWidth="1"/>
    <col min="11454" max="11457" width="3.28515625" style="59" customWidth="1"/>
    <col min="11458" max="11458" width="1.85546875" style="59" customWidth="1"/>
    <col min="11459" max="11459" width="12.42578125" style="59" customWidth="1"/>
    <col min="11460" max="11460" width="1.85546875" style="59" customWidth="1"/>
    <col min="11461" max="11463" width="3" style="59" customWidth="1"/>
    <col min="11464" max="11464" width="4.42578125" style="59" customWidth="1"/>
    <col min="11465" max="11466" width="3" style="59" customWidth="1"/>
    <col min="11467" max="11472" width="3.28515625" style="59" customWidth="1"/>
    <col min="11473" max="11474" width="9.140625" style="59" customWidth="1"/>
    <col min="11475" max="11478" width="3.28515625" style="59" customWidth="1"/>
    <col min="11479" max="11479" width="4.140625" style="59" customWidth="1"/>
    <col min="11480" max="11692" width="10.28515625" style="59"/>
    <col min="11693" max="11701" width="9.140625" style="59" customWidth="1"/>
    <col min="11702" max="11702" width="1" style="59" customWidth="1"/>
    <col min="11703" max="11706" width="3.28515625" style="59" customWidth="1"/>
    <col min="11707" max="11707" width="1.85546875" style="59" customWidth="1"/>
    <col min="11708" max="11708" width="17.85546875" style="59" customWidth="1"/>
    <col min="11709" max="11709" width="1.85546875" style="59" customWidth="1"/>
    <col min="11710" max="11713" width="3.28515625" style="59" customWidth="1"/>
    <col min="11714" max="11714" width="1.85546875" style="59" customWidth="1"/>
    <col min="11715" max="11715" width="12.42578125" style="59" customWidth="1"/>
    <col min="11716" max="11716" width="1.85546875" style="59" customWidth="1"/>
    <col min="11717" max="11719" width="3" style="59" customWidth="1"/>
    <col min="11720" max="11720" width="4.42578125" style="59" customWidth="1"/>
    <col min="11721" max="11722" width="3" style="59" customWidth="1"/>
    <col min="11723" max="11728" width="3.28515625" style="59" customWidth="1"/>
    <col min="11729" max="11730" width="9.140625" style="59" customWidth="1"/>
    <col min="11731" max="11734" width="3.28515625" style="59" customWidth="1"/>
    <col min="11735" max="11735" width="4.140625" style="59" customWidth="1"/>
    <col min="11736" max="11948" width="10.28515625" style="59"/>
    <col min="11949" max="11957" width="9.140625" style="59" customWidth="1"/>
    <col min="11958" max="11958" width="1" style="59" customWidth="1"/>
    <col min="11959" max="11962" width="3.28515625" style="59" customWidth="1"/>
    <col min="11963" max="11963" width="1.85546875" style="59" customWidth="1"/>
    <col min="11964" max="11964" width="17.85546875" style="59" customWidth="1"/>
    <col min="11965" max="11965" width="1.85546875" style="59" customWidth="1"/>
    <col min="11966" max="11969" width="3.28515625" style="59" customWidth="1"/>
    <col min="11970" max="11970" width="1.85546875" style="59" customWidth="1"/>
    <col min="11971" max="11971" width="12.42578125" style="59" customWidth="1"/>
    <col min="11972" max="11972" width="1.85546875" style="59" customWidth="1"/>
    <col min="11973" max="11975" width="3" style="59" customWidth="1"/>
    <col min="11976" max="11976" width="4.42578125" style="59" customWidth="1"/>
    <col min="11977" max="11978" width="3" style="59" customWidth="1"/>
    <col min="11979" max="11984" width="3.28515625" style="59" customWidth="1"/>
    <col min="11985" max="11986" width="9.140625" style="59" customWidth="1"/>
    <col min="11987" max="11990" width="3.28515625" style="59" customWidth="1"/>
    <col min="11991" max="11991" width="4.140625" style="59" customWidth="1"/>
    <col min="11992" max="12204" width="10.28515625" style="59"/>
    <col min="12205" max="12213" width="9.140625" style="59" customWidth="1"/>
    <col min="12214" max="12214" width="1" style="59" customWidth="1"/>
    <col min="12215" max="12218" width="3.28515625" style="59" customWidth="1"/>
    <col min="12219" max="12219" width="1.85546875" style="59" customWidth="1"/>
    <col min="12220" max="12220" width="17.85546875" style="59" customWidth="1"/>
    <col min="12221" max="12221" width="1.85546875" style="59" customWidth="1"/>
    <col min="12222" max="12225" width="3.28515625" style="59" customWidth="1"/>
    <col min="12226" max="12226" width="1.85546875" style="59" customWidth="1"/>
    <col min="12227" max="12227" width="12.42578125" style="59" customWidth="1"/>
    <col min="12228" max="12228" width="1.85546875" style="59" customWidth="1"/>
    <col min="12229" max="12231" width="3" style="59" customWidth="1"/>
    <col min="12232" max="12232" width="4.42578125" style="59" customWidth="1"/>
    <col min="12233" max="12234" width="3" style="59" customWidth="1"/>
    <col min="12235" max="12240" width="3.28515625" style="59" customWidth="1"/>
    <col min="12241" max="12242" width="9.140625" style="59" customWidth="1"/>
    <col min="12243" max="12246" width="3.28515625" style="59" customWidth="1"/>
    <col min="12247" max="12247" width="4.140625" style="59" customWidth="1"/>
    <col min="12248" max="12460" width="10.28515625" style="59"/>
    <col min="12461" max="12469" width="9.140625" style="59" customWidth="1"/>
    <col min="12470" max="12470" width="1" style="59" customWidth="1"/>
    <col min="12471" max="12474" width="3.28515625" style="59" customWidth="1"/>
    <col min="12475" max="12475" width="1.85546875" style="59" customWidth="1"/>
    <col min="12476" max="12476" width="17.85546875" style="59" customWidth="1"/>
    <col min="12477" max="12477" width="1.85546875" style="59" customWidth="1"/>
    <col min="12478" max="12481" width="3.28515625" style="59" customWidth="1"/>
    <col min="12482" max="12482" width="1.85546875" style="59" customWidth="1"/>
    <col min="12483" max="12483" width="12.42578125" style="59" customWidth="1"/>
    <col min="12484" max="12484" width="1.85546875" style="59" customWidth="1"/>
    <col min="12485" max="12487" width="3" style="59" customWidth="1"/>
    <col min="12488" max="12488" width="4.42578125" style="59" customWidth="1"/>
    <col min="12489" max="12490" width="3" style="59" customWidth="1"/>
    <col min="12491" max="12496" width="3.28515625" style="59" customWidth="1"/>
    <col min="12497" max="12498" width="9.140625" style="59" customWidth="1"/>
    <col min="12499" max="12502" width="3.28515625" style="59" customWidth="1"/>
    <col min="12503" max="12503" width="4.140625" style="59" customWidth="1"/>
    <col min="12504" max="12716" width="10.28515625" style="59"/>
    <col min="12717" max="12725" width="9.140625" style="59" customWidth="1"/>
    <col min="12726" max="12726" width="1" style="59" customWidth="1"/>
    <col min="12727" max="12730" width="3.28515625" style="59" customWidth="1"/>
    <col min="12731" max="12731" width="1.85546875" style="59" customWidth="1"/>
    <col min="12732" max="12732" width="17.85546875" style="59" customWidth="1"/>
    <col min="12733" max="12733" width="1.85546875" style="59" customWidth="1"/>
    <col min="12734" max="12737" width="3.28515625" style="59" customWidth="1"/>
    <col min="12738" max="12738" width="1.85546875" style="59" customWidth="1"/>
    <col min="12739" max="12739" width="12.42578125" style="59" customWidth="1"/>
    <col min="12740" max="12740" width="1.85546875" style="59" customWidth="1"/>
    <col min="12741" max="12743" width="3" style="59" customWidth="1"/>
    <col min="12744" max="12744" width="4.42578125" style="59" customWidth="1"/>
    <col min="12745" max="12746" width="3" style="59" customWidth="1"/>
    <col min="12747" max="12752" width="3.28515625" style="59" customWidth="1"/>
    <col min="12753" max="12754" width="9.140625" style="59" customWidth="1"/>
    <col min="12755" max="12758" width="3.28515625" style="59" customWidth="1"/>
    <col min="12759" max="12759" width="4.140625" style="59" customWidth="1"/>
    <col min="12760" max="12972" width="10.28515625" style="59"/>
    <col min="12973" max="12981" width="9.140625" style="59" customWidth="1"/>
    <col min="12982" max="12982" width="1" style="59" customWidth="1"/>
    <col min="12983" max="12986" width="3.28515625" style="59" customWidth="1"/>
    <col min="12987" max="12987" width="1.85546875" style="59" customWidth="1"/>
    <col min="12988" max="12988" width="17.85546875" style="59" customWidth="1"/>
    <col min="12989" max="12989" width="1.85546875" style="59" customWidth="1"/>
    <col min="12990" max="12993" width="3.28515625" style="59" customWidth="1"/>
    <col min="12994" max="12994" width="1.85546875" style="59" customWidth="1"/>
    <col min="12995" max="12995" width="12.42578125" style="59" customWidth="1"/>
    <col min="12996" max="12996" width="1.85546875" style="59" customWidth="1"/>
    <col min="12997" max="12999" width="3" style="59" customWidth="1"/>
    <col min="13000" max="13000" width="4.42578125" style="59" customWidth="1"/>
    <col min="13001" max="13002" width="3" style="59" customWidth="1"/>
    <col min="13003" max="13008" width="3.28515625" style="59" customWidth="1"/>
    <col min="13009" max="13010" width="9.140625" style="59" customWidth="1"/>
    <col min="13011" max="13014" width="3.28515625" style="59" customWidth="1"/>
    <col min="13015" max="13015" width="4.140625" style="59" customWidth="1"/>
    <col min="13016" max="13228" width="10.28515625" style="59"/>
    <col min="13229" max="13237" width="9.140625" style="59" customWidth="1"/>
    <col min="13238" max="13238" width="1" style="59" customWidth="1"/>
    <col min="13239" max="13242" width="3.28515625" style="59" customWidth="1"/>
    <col min="13243" max="13243" width="1.85546875" style="59" customWidth="1"/>
    <col min="13244" max="13244" width="17.85546875" style="59" customWidth="1"/>
    <col min="13245" max="13245" width="1.85546875" style="59" customWidth="1"/>
    <col min="13246" max="13249" width="3.28515625" style="59" customWidth="1"/>
    <col min="13250" max="13250" width="1.85546875" style="59" customWidth="1"/>
    <col min="13251" max="13251" width="12.42578125" style="59" customWidth="1"/>
    <col min="13252" max="13252" width="1.85546875" style="59" customWidth="1"/>
    <col min="13253" max="13255" width="3" style="59" customWidth="1"/>
    <col min="13256" max="13256" width="4.42578125" style="59" customWidth="1"/>
    <col min="13257" max="13258" width="3" style="59" customWidth="1"/>
    <col min="13259" max="13264" width="3.28515625" style="59" customWidth="1"/>
    <col min="13265" max="13266" width="9.140625" style="59" customWidth="1"/>
    <col min="13267" max="13270" width="3.28515625" style="59" customWidth="1"/>
    <col min="13271" max="13271" width="4.140625" style="59" customWidth="1"/>
    <col min="13272" max="13484" width="10.28515625" style="59"/>
    <col min="13485" max="13493" width="9.140625" style="59" customWidth="1"/>
    <col min="13494" max="13494" width="1" style="59" customWidth="1"/>
    <col min="13495" max="13498" width="3.28515625" style="59" customWidth="1"/>
    <col min="13499" max="13499" width="1.85546875" style="59" customWidth="1"/>
    <col min="13500" max="13500" width="17.85546875" style="59" customWidth="1"/>
    <col min="13501" max="13501" width="1.85546875" style="59" customWidth="1"/>
    <col min="13502" max="13505" width="3.28515625" style="59" customWidth="1"/>
    <col min="13506" max="13506" width="1.85546875" style="59" customWidth="1"/>
    <col min="13507" max="13507" width="12.42578125" style="59" customWidth="1"/>
    <col min="13508" max="13508" width="1.85546875" style="59" customWidth="1"/>
    <col min="13509" max="13511" width="3" style="59" customWidth="1"/>
    <col min="13512" max="13512" width="4.42578125" style="59" customWidth="1"/>
    <col min="13513" max="13514" width="3" style="59" customWidth="1"/>
    <col min="13515" max="13520" width="3.28515625" style="59" customWidth="1"/>
    <col min="13521" max="13522" width="9.140625" style="59" customWidth="1"/>
    <col min="13523" max="13526" width="3.28515625" style="59" customWidth="1"/>
    <col min="13527" max="13527" width="4.140625" style="59" customWidth="1"/>
    <col min="13528" max="13740" width="10.28515625" style="59"/>
    <col min="13741" max="13749" width="9.140625" style="59" customWidth="1"/>
    <col min="13750" max="13750" width="1" style="59" customWidth="1"/>
    <col min="13751" max="13754" width="3.28515625" style="59" customWidth="1"/>
    <col min="13755" max="13755" width="1.85546875" style="59" customWidth="1"/>
    <col min="13756" max="13756" width="17.85546875" style="59" customWidth="1"/>
    <col min="13757" max="13757" width="1.85546875" style="59" customWidth="1"/>
    <col min="13758" max="13761" width="3.28515625" style="59" customWidth="1"/>
    <col min="13762" max="13762" width="1.85546875" style="59" customWidth="1"/>
    <col min="13763" max="13763" width="12.42578125" style="59" customWidth="1"/>
    <col min="13764" max="13764" width="1.85546875" style="59" customWidth="1"/>
    <col min="13765" max="13767" width="3" style="59" customWidth="1"/>
    <col min="13768" max="13768" width="4.42578125" style="59" customWidth="1"/>
    <col min="13769" max="13770" width="3" style="59" customWidth="1"/>
    <col min="13771" max="13776" width="3.28515625" style="59" customWidth="1"/>
    <col min="13777" max="13778" width="9.140625" style="59" customWidth="1"/>
    <col min="13779" max="13782" width="3.28515625" style="59" customWidth="1"/>
    <col min="13783" max="13783" width="4.140625" style="59" customWidth="1"/>
    <col min="13784" max="13996" width="10.28515625" style="59"/>
    <col min="13997" max="14005" width="9.140625" style="59" customWidth="1"/>
    <col min="14006" max="14006" width="1" style="59" customWidth="1"/>
    <col min="14007" max="14010" width="3.28515625" style="59" customWidth="1"/>
    <col min="14011" max="14011" width="1.85546875" style="59" customWidth="1"/>
    <col min="14012" max="14012" width="17.85546875" style="59" customWidth="1"/>
    <col min="14013" max="14013" width="1.85546875" style="59" customWidth="1"/>
    <col min="14014" max="14017" width="3.28515625" style="59" customWidth="1"/>
    <col min="14018" max="14018" width="1.85546875" style="59" customWidth="1"/>
    <col min="14019" max="14019" width="12.42578125" style="59" customWidth="1"/>
    <col min="14020" max="14020" width="1.85546875" style="59" customWidth="1"/>
    <col min="14021" max="14023" width="3" style="59" customWidth="1"/>
    <col min="14024" max="14024" width="4.42578125" style="59" customWidth="1"/>
    <col min="14025" max="14026" width="3" style="59" customWidth="1"/>
    <col min="14027" max="14032" width="3.28515625" style="59" customWidth="1"/>
    <col min="14033" max="14034" width="9.140625" style="59" customWidth="1"/>
    <col min="14035" max="14038" width="3.28515625" style="59" customWidth="1"/>
    <col min="14039" max="14039" width="4.140625" style="59" customWidth="1"/>
    <col min="14040" max="14252" width="10.28515625" style="59"/>
    <col min="14253" max="14261" width="9.140625" style="59" customWidth="1"/>
    <col min="14262" max="14262" width="1" style="59" customWidth="1"/>
    <col min="14263" max="14266" width="3.28515625" style="59" customWidth="1"/>
    <col min="14267" max="14267" width="1.85546875" style="59" customWidth="1"/>
    <col min="14268" max="14268" width="17.85546875" style="59" customWidth="1"/>
    <col min="14269" max="14269" width="1.85546875" style="59" customWidth="1"/>
    <col min="14270" max="14273" width="3.28515625" style="59" customWidth="1"/>
    <col min="14274" max="14274" width="1.85546875" style="59" customWidth="1"/>
    <col min="14275" max="14275" width="12.42578125" style="59" customWidth="1"/>
    <col min="14276" max="14276" width="1.85546875" style="59" customWidth="1"/>
    <col min="14277" max="14279" width="3" style="59" customWidth="1"/>
    <col min="14280" max="14280" width="4.42578125" style="59" customWidth="1"/>
    <col min="14281" max="14282" width="3" style="59" customWidth="1"/>
    <col min="14283" max="14288" width="3.28515625" style="59" customWidth="1"/>
    <col min="14289" max="14290" width="9.140625" style="59" customWidth="1"/>
    <col min="14291" max="14294" width="3.28515625" style="59" customWidth="1"/>
    <col min="14295" max="14295" width="4.140625" style="59" customWidth="1"/>
    <col min="14296" max="14508" width="10.28515625" style="59"/>
    <col min="14509" max="14517" width="9.140625" style="59" customWidth="1"/>
    <col min="14518" max="14518" width="1" style="59" customWidth="1"/>
    <col min="14519" max="14522" width="3.28515625" style="59" customWidth="1"/>
    <col min="14523" max="14523" width="1.85546875" style="59" customWidth="1"/>
    <col min="14524" max="14524" width="17.85546875" style="59" customWidth="1"/>
    <col min="14525" max="14525" width="1.85546875" style="59" customWidth="1"/>
    <col min="14526" max="14529" width="3.28515625" style="59" customWidth="1"/>
    <col min="14530" max="14530" width="1.85546875" style="59" customWidth="1"/>
    <col min="14531" max="14531" width="12.42578125" style="59" customWidth="1"/>
    <col min="14532" max="14532" width="1.85546875" style="59" customWidth="1"/>
    <col min="14533" max="14535" width="3" style="59" customWidth="1"/>
    <col min="14536" max="14536" width="4.42578125" style="59" customWidth="1"/>
    <col min="14537" max="14538" width="3" style="59" customWidth="1"/>
    <col min="14539" max="14544" width="3.28515625" style="59" customWidth="1"/>
    <col min="14545" max="14546" width="9.140625" style="59" customWidth="1"/>
    <col min="14547" max="14550" width="3.28515625" style="59" customWidth="1"/>
    <col min="14551" max="14551" width="4.140625" style="59" customWidth="1"/>
    <col min="14552" max="14764" width="10.28515625" style="59"/>
    <col min="14765" max="14773" width="9.140625" style="59" customWidth="1"/>
    <col min="14774" max="14774" width="1" style="59" customWidth="1"/>
    <col min="14775" max="14778" width="3.28515625" style="59" customWidth="1"/>
    <col min="14779" max="14779" width="1.85546875" style="59" customWidth="1"/>
    <col min="14780" max="14780" width="17.85546875" style="59" customWidth="1"/>
    <col min="14781" max="14781" width="1.85546875" style="59" customWidth="1"/>
    <col min="14782" max="14785" width="3.28515625" style="59" customWidth="1"/>
    <col min="14786" max="14786" width="1.85546875" style="59" customWidth="1"/>
    <col min="14787" max="14787" width="12.42578125" style="59" customWidth="1"/>
    <col min="14788" max="14788" width="1.85546875" style="59" customWidth="1"/>
    <col min="14789" max="14791" width="3" style="59" customWidth="1"/>
    <col min="14792" max="14792" width="4.42578125" style="59" customWidth="1"/>
    <col min="14793" max="14794" width="3" style="59" customWidth="1"/>
    <col min="14795" max="14800" width="3.28515625" style="59" customWidth="1"/>
    <col min="14801" max="14802" width="9.140625" style="59" customWidth="1"/>
    <col min="14803" max="14806" width="3.28515625" style="59" customWidth="1"/>
    <col min="14807" max="14807" width="4.140625" style="59" customWidth="1"/>
    <col min="14808" max="15020" width="10.28515625" style="59"/>
    <col min="15021" max="15029" width="9.140625" style="59" customWidth="1"/>
    <col min="15030" max="15030" width="1" style="59" customWidth="1"/>
    <col min="15031" max="15034" width="3.28515625" style="59" customWidth="1"/>
    <col min="15035" max="15035" width="1.85546875" style="59" customWidth="1"/>
    <col min="15036" max="15036" width="17.85546875" style="59" customWidth="1"/>
    <col min="15037" max="15037" width="1.85546875" style="59" customWidth="1"/>
    <col min="15038" max="15041" width="3.28515625" style="59" customWidth="1"/>
    <col min="15042" max="15042" width="1.85546875" style="59" customWidth="1"/>
    <col min="15043" max="15043" width="12.42578125" style="59" customWidth="1"/>
    <col min="15044" max="15044" width="1.85546875" style="59" customWidth="1"/>
    <col min="15045" max="15047" width="3" style="59" customWidth="1"/>
    <col min="15048" max="15048" width="4.42578125" style="59" customWidth="1"/>
    <col min="15049" max="15050" width="3" style="59" customWidth="1"/>
    <col min="15051" max="15056" width="3.28515625" style="59" customWidth="1"/>
    <col min="15057" max="15058" width="9.140625" style="59" customWidth="1"/>
    <col min="15059" max="15062" width="3.28515625" style="59" customWidth="1"/>
    <col min="15063" max="15063" width="4.140625" style="59" customWidth="1"/>
    <col min="15064" max="15276" width="10.28515625" style="59"/>
    <col min="15277" max="15285" width="9.140625" style="59" customWidth="1"/>
    <col min="15286" max="15286" width="1" style="59" customWidth="1"/>
    <col min="15287" max="15290" width="3.28515625" style="59" customWidth="1"/>
    <col min="15291" max="15291" width="1.85546875" style="59" customWidth="1"/>
    <col min="15292" max="15292" width="17.85546875" style="59" customWidth="1"/>
    <col min="15293" max="15293" width="1.85546875" style="59" customWidth="1"/>
    <col min="15294" max="15297" width="3.28515625" style="59" customWidth="1"/>
    <col min="15298" max="15298" width="1.85546875" style="59" customWidth="1"/>
    <col min="15299" max="15299" width="12.42578125" style="59" customWidth="1"/>
    <col min="15300" max="15300" width="1.85546875" style="59" customWidth="1"/>
    <col min="15301" max="15303" width="3" style="59" customWidth="1"/>
    <col min="15304" max="15304" width="4.42578125" style="59" customWidth="1"/>
    <col min="15305" max="15306" width="3" style="59" customWidth="1"/>
    <col min="15307" max="15312" width="3.28515625" style="59" customWidth="1"/>
    <col min="15313" max="15314" width="9.140625" style="59" customWidth="1"/>
    <col min="15315" max="15318" width="3.28515625" style="59" customWidth="1"/>
    <col min="15319" max="15319" width="4.140625" style="59" customWidth="1"/>
    <col min="15320" max="15532" width="10.28515625" style="59"/>
    <col min="15533" max="15541" width="9.140625" style="59" customWidth="1"/>
    <col min="15542" max="15542" width="1" style="59" customWidth="1"/>
    <col min="15543" max="15546" width="3.28515625" style="59" customWidth="1"/>
    <col min="15547" max="15547" width="1.85546875" style="59" customWidth="1"/>
    <col min="15548" max="15548" width="17.85546875" style="59" customWidth="1"/>
    <col min="15549" max="15549" width="1.85546875" style="59" customWidth="1"/>
    <col min="15550" max="15553" width="3.28515625" style="59" customWidth="1"/>
    <col min="15554" max="15554" width="1.85546875" style="59" customWidth="1"/>
    <col min="15555" max="15555" width="12.42578125" style="59" customWidth="1"/>
    <col min="15556" max="15556" width="1.85546875" style="59" customWidth="1"/>
    <col min="15557" max="15559" width="3" style="59" customWidth="1"/>
    <col min="15560" max="15560" width="4.42578125" style="59" customWidth="1"/>
    <col min="15561" max="15562" width="3" style="59" customWidth="1"/>
    <col min="15563" max="15568" width="3.28515625" style="59" customWidth="1"/>
    <col min="15569" max="15570" width="9.140625" style="59" customWidth="1"/>
    <col min="15571" max="15574" width="3.28515625" style="59" customWidth="1"/>
    <col min="15575" max="15575" width="4.140625" style="59" customWidth="1"/>
    <col min="15576" max="15788" width="10.28515625" style="59"/>
    <col min="15789" max="15797" width="9.140625" style="59" customWidth="1"/>
    <col min="15798" max="15798" width="1" style="59" customWidth="1"/>
    <col min="15799" max="15802" width="3.28515625" style="59" customWidth="1"/>
    <col min="15803" max="15803" width="1.85546875" style="59" customWidth="1"/>
    <col min="15804" max="15804" width="17.85546875" style="59" customWidth="1"/>
    <col min="15805" max="15805" width="1.85546875" style="59" customWidth="1"/>
    <col min="15806" max="15809" width="3.28515625" style="59" customWidth="1"/>
    <col min="15810" max="15810" width="1.85546875" style="59" customWidth="1"/>
    <col min="15811" max="15811" width="12.42578125" style="59" customWidth="1"/>
    <col min="15812" max="15812" width="1.85546875" style="59" customWidth="1"/>
    <col min="15813" max="15815" width="3" style="59" customWidth="1"/>
    <col min="15816" max="15816" width="4.42578125" style="59" customWidth="1"/>
    <col min="15817" max="15818" width="3" style="59" customWidth="1"/>
    <col min="15819" max="15824" width="3.28515625" style="59" customWidth="1"/>
    <col min="15825" max="15826" width="9.140625" style="59" customWidth="1"/>
    <col min="15827" max="15830" width="3.28515625" style="59" customWidth="1"/>
    <col min="15831" max="15831" width="4.140625" style="59" customWidth="1"/>
    <col min="15832" max="16044" width="10.28515625" style="59"/>
    <col min="16045" max="16053" width="9.140625" style="59" customWidth="1"/>
    <col min="16054" max="16054" width="1" style="59" customWidth="1"/>
    <col min="16055" max="16058" width="3.28515625" style="59" customWidth="1"/>
    <col min="16059" max="16059" width="1.85546875" style="59" customWidth="1"/>
    <col min="16060" max="16060" width="17.85546875" style="59" customWidth="1"/>
    <col min="16061" max="16061" width="1.85546875" style="59" customWidth="1"/>
    <col min="16062" max="16065" width="3.28515625" style="59" customWidth="1"/>
    <col min="16066" max="16066" width="1.85546875" style="59" customWidth="1"/>
    <col min="16067" max="16067" width="12.42578125" style="59" customWidth="1"/>
    <col min="16068" max="16068" width="1.85546875" style="59" customWidth="1"/>
    <col min="16069" max="16071" width="3" style="59" customWidth="1"/>
    <col min="16072" max="16072" width="4.42578125" style="59" customWidth="1"/>
    <col min="16073" max="16074" width="3" style="59" customWidth="1"/>
    <col min="16075" max="16080" width="3.28515625" style="59" customWidth="1"/>
    <col min="16081" max="16082" width="9.140625" style="59" customWidth="1"/>
    <col min="16083" max="16086" width="3.28515625" style="59" customWidth="1"/>
    <col min="16087" max="16087" width="4.140625" style="59" customWidth="1"/>
    <col min="16088" max="16384" width="10.28515625" style="59"/>
  </cols>
  <sheetData>
    <row r="1" spans="1:10" s="6" customFormat="1" ht="21.75" thickBot="1" x14ac:dyDescent="0.3">
      <c r="A1" s="1"/>
      <c r="B1" s="61" t="s">
        <v>0</v>
      </c>
      <c r="C1" s="2" t="s">
        <v>1</v>
      </c>
      <c r="D1" s="3" t="s">
        <v>2</v>
      </c>
      <c r="E1" s="4" t="s">
        <v>1127</v>
      </c>
      <c r="F1" s="5" t="s">
        <v>1126</v>
      </c>
      <c r="G1" s="97" t="s">
        <v>3</v>
      </c>
      <c r="H1" s="125" t="s">
        <v>1128</v>
      </c>
      <c r="I1" s="109" t="s">
        <v>1129</v>
      </c>
      <c r="J1" s="4" t="s">
        <v>1130</v>
      </c>
    </row>
    <row r="2" spans="1:10" s="10" customFormat="1" ht="11.25" thickBot="1" x14ac:dyDescent="0.3">
      <c r="A2" s="7">
        <v>1</v>
      </c>
      <c r="B2" s="62"/>
      <c r="C2" s="8"/>
      <c r="D2" s="9" t="str">
        <f>IFERROR('[2]Raccordo CE old new'!F5,"")</f>
        <v>A)  Valore della produzione</v>
      </c>
      <c r="E2" s="74"/>
      <c r="F2" s="74"/>
      <c r="G2" s="74"/>
      <c r="H2" s="74"/>
      <c r="I2" s="96"/>
      <c r="J2" s="74"/>
    </row>
    <row r="3" spans="1:10" s="10" customFormat="1" x14ac:dyDescent="0.25">
      <c r="A3" s="11">
        <v>2</v>
      </c>
      <c r="B3" s="63"/>
      <c r="C3" s="12" t="s">
        <v>4</v>
      </c>
      <c r="D3" s="13" t="s">
        <v>5</v>
      </c>
      <c r="E3" s="75">
        <v>246973642.14000002</v>
      </c>
      <c r="F3" s="75">
        <v>170184778.87</v>
      </c>
      <c r="G3" s="75">
        <f t="shared" ref="G3" si="0">E3-F3</f>
        <v>76788863.270000011</v>
      </c>
      <c r="H3" s="126">
        <f>IFERROR(G3/F3,0)</f>
        <v>0.45120876132322707</v>
      </c>
      <c r="I3" s="110">
        <v>251050706</v>
      </c>
      <c r="J3" s="75">
        <v>255607653.51999998</v>
      </c>
    </row>
    <row r="4" spans="1:10" s="17" customFormat="1" x14ac:dyDescent="0.25">
      <c r="A4" s="14">
        <v>3</v>
      </c>
      <c r="B4" s="64"/>
      <c r="C4" s="15" t="s">
        <v>6</v>
      </c>
      <c r="D4" s="16" t="s">
        <v>7</v>
      </c>
      <c r="E4" s="76">
        <v>187756813.92000002</v>
      </c>
      <c r="F4" s="76">
        <v>112610844.59</v>
      </c>
      <c r="G4" s="76">
        <f t="shared" ref="G4:G67" si="1">E4-F4</f>
        <v>75145969.330000013</v>
      </c>
      <c r="H4" s="127">
        <f t="shared" ref="H4:H67" si="2">IFERROR(G4/F4,0)</f>
        <v>0.66730668439257113</v>
      </c>
      <c r="I4" s="111">
        <v>192206817.16999999</v>
      </c>
      <c r="J4" s="76">
        <v>196763764.69</v>
      </c>
    </row>
    <row r="5" spans="1:10" s="20" customFormat="1" x14ac:dyDescent="0.25">
      <c r="A5" s="11">
        <v>4</v>
      </c>
      <c r="B5" s="63"/>
      <c r="C5" s="18" t="s">
        <v>8</v>
      </c>
      <c r="D5" s="19" t="s">
        <v>9</v>
      </c>
      <c r="E5" s="77">
        <v>187734965.83000001</v>
      </c>
      <c r="F5" s="77">
        <v>112610844.59</v>
      </c>
      <c r="G5" s="77">
        <f t="shared" si="1"/>
        <v>75124121.24000001</v>
      </c>
      <c r="H5" s="128">
        <f t="shared" si="2"/>
        <v>0.66711267030734211</v>
      </c>
      <c r="I5" s="112">
        <v>192184969.07999998</v>
      </c>
      <c r="J5" s="77">
        <v>196741916.59999999</v>
      </c>
    </row>
    <row r="6" spans="1:10" s="20" customFormat="1" x14ac:dyDescent="0.25">
      <c r="A6" s="11">
        <v>5</v>
      </c>
      <c r="B6" s="63"/>
      <c r="C6" s="21" t="s">
        <v>10</v>
      </c>
      <c r="D6" s="22" t="s">
        <v>11</v>
      </c>
      <c r="E6" s="78">
        <v>168007440.94</v>
      </c>
      <c r="F6" s="78">
        <v>91527282.890000001</v>
      </c>
      <c r="G6" s="78">
        <f t="shared" si="1"/>
        <v>76480158.049999997</v>
      </c>
      <c r="H6" s="129">
        <f t="shared" si="2"/>
        <v>0.83559956807541147</v>
      </c>
      <c r="I6" s="113">
        <v>172289396.72</v>
      </c>
      <c r="J6" s="78">
        <v>175592977.34999999</v>
      </c>
    </row>
    <row r="7" spans="1:10" s="20" customFormat="1" x14ac:dyDescent="0.25">
      <c r="A7" s="11">
        <v>6</v>
      </c>
      <c r="B7" s="63"/>
      <c r="C7" s="21" t="s">
        <v>12</v>
      </c>
      <c r="D7" s="22" t="s">
        <v>13</v>
      </c>
      <c r="E7" s="78">
        <v>6504595.96</v>
      </c>
      <c r="F7" s="78">
        <v>4327380.6399999997</v>
      </c>
      <c r="G7" s="78">
        <f>E7-F7</f>
        <v>2177215.3200000003</v>
      </c>
      <c r="H7" s="129">
        <f t="shared" si="2"/>
        <v>0.50312544726825803</v>
      </c>
      <c r="I7" s="113">
        <v>6557205.1900000004</v>
      </c>
      <c r="J7" s="78">
        <v>7578639.9000000004</v>
      </c>
    </row>
    <row r="8" spans="1:10" s="20" customFormat="1" x14ac:dyDescent="0.25">
      <c r="A8" s="11">
        <v>7</v>
      </c>
      <c r="B8" s="63"/>
      <c r="C8" s="23" t="s">
        <v>14</v>
      </c>
      <c r="D8" s="24" t="s">
        <v>15</v>
      </c>
      <c r="E8" s="76">
        <v>13222928.93</v>
      </c>
      <c r="F8" s="76">
        <v>16756181.060000001</v>
      </c>
      <c r="G8" s="76">
        <f t="shared" si="1"/>
        <v>-3533252.1300000008</v>
      </c>
      <c r="H8" s="127">
        <f t="shared" si="2"/>
        <v>-0.21086261346474139</v>
      </c>
      <c r="I8" s="111">
        <v>13338367.17</v>
      </c>
      <c r="J8" s="76">
        <v>13570299.35</v>
      </c>
    </row>
    <row r="9" spans="1:10" s="20" customFormat="1" x14ac:dyDescent="0.25">
      <c r="A9" s="11">
        <v>8</v>
      </c>
      <c r="B9" s="63"/>
      <c r="C9" s="23" t="s">
        <v>16</v>
      </c>
      <c r="D9" s="24" t="s">
        <v>17</v>
      </c>
      <c r="E9" s="78">
        <v>10324792.619999999</v>
      </c>
      <c r="F9" s="78">
        <v>13646756.84</v>
      </c>
      <c r="G9" s="78">
        <f t="shared" si="1"/>
        <v>-3321964.2200000007</v>
      </c>
      <c r="H9" s="129">
        <f t="shared" si="2"/>
        <v>-0.24342517852029089</v>
      </c>
      <c r="I9" s="113">
        <v>10414929.68</v>
      </c>
      <c r="J9" s="78">
        <v>10596028.109999999</v>
      </c>
    </row>
    <row r="10" spans="1:10" s="20" customFormat="1" x14ac:dyDescent="0.25">
      <c r="A10" s="11">
        <v>9</v>
      </c>
      <c r="B10" s="63"/>
      <c r="C10" s="23" t="s">
        <v>18</v>
      </c>
      <c r="D10" s="24" t="s">
        <v>19</v>
      </c>
      <c r="E10" s="78">
        <v>2898136.31</v>
      </c>
      <c r="F10" s="78">
        <v>3109424.22</v>
      </c>
      <c r="G10" s="78">
        <f t="shared" si="1"/>
        <v>-211287.91000000015</v>
      </c>
      <c r="H10" s="129">
        <f t="shared" si="2"/>
        <v>-6.7950815022596089E-2</v>
      </c>
      <c r="I10" s="113">
        <v>2923437.49</v>
      </c>
      <c r="J10" s="78">
        <v>2974271.24</v>
      </c>
    </row>
    <row r="11" spans="1:10" s="20" customFormat="1" x14ac:dyDescent="0.25">
      <c r="A11" s="11">
        <v>10</v>
      </c>
      <c r="B11" s="63"/>
      <c r="C11" s="23" t="s">
        <v>20</v>
      </c>
      <c r="D11" s="24" t="s">
        <v>21</v>
      </c>
      <c r="E11" s="78">
        <v>0</v>
      </c>
      <c r="F11" s="78">
        <v>0</v>
      </c>
      <c r="G11" s="78">
        <f t="shared" si="1"/>
        <v>0</v>
      </c>
      <c r="H11" s="129">
        <f t="shared" si="2"/>
        <v>0</v>
      </c>
      <c r="I11" s="113">
        <v>0</v>
      </c>
      <c r="J11" s="78">
        <v>0</v>
      </c>
    </row>
    <row r="12" spans="1:10" s="20" customFormat="1" x14ac:dyDescent="0.25">
      <c r="A12" s="11">
        <v>11</v>
      </c>
      <c r="B12" s="63"/>
      <c r="C12" s="23" t="s">
        <v>22</v>
      </c>
      <c r="D12" s="24" t="s">
        <v>23</v>
      </c>
      <c r="E12" s="78">
        <v>21848.09</v>
      </c>
      <c r="F12" s="78">
        <v>0</v>
      </c>
      <c r="G12" s="78">
        <f t="shared" si="1"/>
        <v>21848.09</v>
      </c>
      <c r="H12" s="129">
        <f t="shared" si="2"/>
        <v>0</v>
      </c>
      <c r="I12" s="113">
        <v>21848.09</v>
      </c>
      <c r="J12" s="78">
        <v>21848.09</v>
      </c>
    </row>
    <row r="13" spans="1:10" s="20" customFormat="1" x14ac:dyDescent="0.25">
      <c r="A13" s="11">
        <v>12</v>
      </c>
      <c r="B13" s="63"/>
      <c r="C13" s="15" t="s">
        <v>24</v>
      </c>
      <c r="D13" s="16" t="s">
        <v>25</v>
      </c>
      <c r="E13" s="76">
        <v>59188328.219999999</v>
      </c>
      <c r="F13" s="76">
        <v>55453337.519999996</v>
      </c>
      <c r="G13" s="76">
        <f t="shared" si="1"/>
        <v>3734990.700000003</v>
      </c>
      <c r="H13" s="127">
        <f t="shared" si="2"/>
        <v>6.7353758439749958E-2</v>
      </c>
      <c r="I13" s="111">
        <v>58815388.829999998</v>
      </c>
      <c r="J13" s="76">
        <v>58815388.829999998</v>
      </c>
    </row>
    <row r="14" spans="1:10" s="20" customFormat="1" x14ac:dyDescent="0.25">
      <c r="A14" s="11">
        <v>13</v>
      </c>
      <c r="B14" s="63"/>
      <c r="C14" s="18" t="s">
        <v>26</v>
      </c>
      <c r="D14" s="19" t="s">
        <v>27</v>
      </c>
      <c r="E14" s="76">
        <v>59145896.359999999</v>
      </c>
      <c r="F14" s="76">
        <v>55274892.119999997</v>
      </c>
      <c r="G14" s="76">
        <f t="shared" si="1"/>
        <v>3871004.2400000021</v>
      </c>
      <c r="H14" s="127">
        <f t="shared" si="2"/>
        <v>7.0031873270709921E-2</v>
      </c>
      <c r="I14" s="111">
        <v>58772956.969999999</v>
      </c>
      <c r="J14" s="76">
        <v>58772956.969999999</v>
      </c>
    </row>
    <row r="15" spans="1:10" s="20" customFormat="1" x14ac:dyDescent="0.25">
      <c r="A15" s="11">
        <v>14</v>
      </c>
      <c r="B15" s="63"/>
      <c r="C15" s="21" t="s">
        <v>28</v>
      </c>
      <c r="D15" s="22" t="s">
        <v>29</v>
      </c>
      <c r="E15" s="78">
        <v>4446789.9499999993</v>
      </c>
      <c r="F15" s="78">
        <v>7846640.6699999999</v>
      </c>
      <c r="G15" s="78">
        <f t="shared" si="1"/>
        <v>-3399850.7200000007</v>
      </c>
      <c r="H15" s="129">
        <f t="shared" si="2"/>
        <v>-0.43328742362303185</v>
      </c>
      <c r="I15" s="113">
        <v>4422827.54</v>
      </c>
      <c r="J15" s="78">
        <v>4422827.54</v>
      </c>
    </row>
    <row r="16" spans="1:10" s="20" customFormat="1" ht="21" x14ac:dyDescent="0.25">
      <c r="A16" s="11">
        <v>15</v>
      </c>
      <c r="B16" s="63"/>
      <c r="C16" s="21" t="s">
        <v>30</v>
      </c>
      <c r="D16" s="22" t="s">
        <v>31</v>
      </c>
      <c r="E16" s="78">
        <v>53477485.75</v>
      </c>
      <c r="F16" s="78">
        <v>47028839.449999996</v>
      </c>
      <c r="G16" s="78">
        <f t="shared" si="1"/>
        <v>6448646.3000000045</v>
      </c>
      <c r="H16" s="129">
        <f t="shared" si="2"/>
        <v>0.137121102187862</v>
      </c>
      <c r="I16" s="113">
        <v>53477485.75</v>
      </c>
      <c r="J16" s="78">
        <v>53477485.75</v>
      </c>
    </row>
    <row r="17" spans="1:10" s="20" customFormat="1" ht="21" x14ac:dyDescent="0.25">
      <c r="A17" s="11">
        <v>16</v>
      </c>
      <c r="B17" s="63"/>
      <c r="C17" s="21" t="s">
        <v>32</v>
      </c>
      <c r="D17" s="22" t="s">
        <v>1125</v>
      </c>
      <c r="E17" s="78">
        <v>1111620.6599999999</v>
      </c>
      <c r="F17" s="78">
        <v>279412</v>
      </c>
      <c r="G17" s="78">
        <f t="shared" si="1"/>
        <v>832208.65999999992</v>
      </c>
      <c r="H17" s="129">
        <f t="shared" si="2"/>
        <v>2.9784284855339065</v>
      </c>
      <c r="I17" s="113">
        <v>762643.68</v>
      </c>
      <c r="J17" s="78">
        <v>762643.68</v>
      </c>
    </row>
    <row r="18" spans="1:10" s="20" customFormat="1" x14ac:dyDescent="0.25">
      <c r="A18" s="11">
        <v>17</v>
      </c>
      <c r="B18" s="63"/>
      <c r="C18" s="21" t="s">
        <v>33</v>
      </c>
      <c r="D18" s="22" t="s">
        <v>34</v>
      </c>
      <c r="E18" s="78">
        <v>110000</v>
      </c>
      <c r="F18" s="78">
        <v>120000</v>
      </c>
      <c r="G18" s="78">
        <f t="shared" si="1"/>
        <v>-10000</v>
      </c>
      <c r="H18" s="129">
        <f t="shared" si="2"/>
        <v>-8.3333333333333329E-2</v>
      </c>
      <c r="I18" s="113">
        <v>110000</v>
      </c>
      <c r="J18" s="78">
        <v>110000</v>
      </c>
    </row>
    <row r="19" spans="1:10" s="20" customFormat="1" x14ac:dyDescent="0.25">
      <c r="A19" s="11">
        <v>18</v>
      </c>
      <c r="B19" s="63"/>
      <c r="C19" s="18" t="s">
        <v>35</v>
      </c>
      <c r="D19" s="19" t="s">
        <v>36</v>
      </c>
      <c r="E19" s="78">
        <v>0</v>
      </c>
      <c r="F19" s="78">
        <v>0</v>
      </c>
      <c r="G19" s="78">
        <f t="shared" si="1"/>
        <v>0</v>
      </c>
      <c r="H19" s="129">
        <f t="shared" si="2"/>
        <v>0</v>
      </c>
      <c r="I19" s="113">
        <v>0</v>
      </c>
      <c r="J19" s="78">
        <v>0</v>
      </c>
    </row>
    <row r="20" spans="1:10" s="20" customFormat="1" x14ac:dyDescent="0.25">
      <c r="A20" s="11">
        <v>19</v>
      </c>
      <c r="B20" s="63" t="s">
        <v>37</v>
      </c>
      <c r="C20" s="21" t="s">
        <v>38</v>
      </c>
      <c r="D20" s="22" t="s">
        <v>39</v>
      </c>
      <c r="E20" s="78">
        <v>0</v>
      </c>
      <c r="F20" s="78">
        <v>0</v>
      </c>
      <c r="G20" s="78">
        <f t="shared" si="1"/>
        <v>0</v>
      </c>
      <c r="H20" s="129">
        <f t="shared" si="2"/>
        <v>0</v>
      </c>
      <c r="I20" s="113">
        <v>0</v>
      </c>
      <c r="J20" s="78">
        <v>0</v>
      </c>
    </row>
    <row r="21" spans="1:10" s="20" customFormat="1" x14ac:dyDescent="0.25">
      <c r="A21" s="11">
        <v>20</v>
      </c>
      <c r="B21" s="63" t="s">
        <v>37</v>
      </c>
      <c r="C21" s="21" t="s">
        <v>40</v>
      </c>
      <c r="D21" s="22" t="s">
        <v>41</v>
      </c>
      <c r="E21" s="78">
        <v>0</v>
      </c>
      <c r="F21" s="78">
        <v>0</v>
      </c>
      <c r="G21" s="78">
        <f t="shared" si="1"/>
        <v>0</v>
      </c>
      <c r="H21" s="129">
        <f t="shared" si="2"/>
        <v>0</v>
      </c>
      <c r="I21" s="113">
        <v>0</v>
      </c>
      <c r="J21" s="78">
        <v>0</v>
      </c>
    </row>
    <row r="22" spans="1:10" s="26" customFormat="1" x14ac:dyDescent="0.25">
      <c r="A22" s="25">
        <v>21</v>
      </c>
      <c r="B22" s="27"/>
      <c r="C22" s="18" t="s">
        <v>42</v>
      </c>
      <c r="D22" s="19" t="s">
        <v>43</v>
      </c>
      <c r="E22" s="78">
        <v>42431.86</v>
      </c>
      <c r="F22" s="78">
        <v>178445.4</v>
      </c>
      <c r="G22" s="78">
        <f t="shared" si="1"/>
        <v>-136013.53999999998</v>
      </c>
      <c r="H22" s="129">
        <f t="shared" si="2"/>
        <v>-0.76221376398607077</v>
      </c>
      <c r="I22" s="113">
        <v>42431.86</v>
      </c>
      <c r="J22" s="78">
        <v>42431.86</v>
      </c>
    </row>
    <row r="23" spans="1:10" s="26" customFormat="1" x14ac:dyDescent="0.25">
      <c r="A23" s="25">
        <v>22</v>
      </c>
      <c r="B23" s="27"/>
      <c r="C23" s="21" t="s">
        <v>44</v>
      </c>
      <c r="D23" s="22" t="s">
        <v>45</v>
      </c>
      <c r="E23" s="78">
        <v>42431.86</v>
      </c>
      <c r="F23" s="78">
        <v>80965.61</v>
      </c>
      <c r="G23" s="78">
        <f t="shared" si="1"/>
        <v>-38533.75</v>
      </c>
      <c r="H23" s="129">
        <f t="shared" si="2"/>
        <v>-0.47592737212749958</v>
      </c>
      <c r="I23" s="113">
        <v>42431.86</v>
      </c>
      <c r="J23" s="78">
        <v>42431.86</v>
      </c>
    </row>
    <row r="24" spans="1:10" s="26" customFormat="1" x14ac:dyDescent="0.25">
      <c r="A24" s="25">
        <v>23</v>
      </c>
      <c r="B24" s="27"/>
      <c r="C24" s="21" t="s">
        <v>46</v>
      </c>
      <c r="D24" s="22" t="s">
        <v>47</v>
      </c>
      <c r="E24" s="78">
        <v>0</v>
      </c>
      <c r="F24" s="78">
        <v>0</v>
      </c>
      <c r="G24" s="78">
        <f t="shared" si="1"/>
        <v>0</v>
      </c>
      <c r="H24" s="129">
        <f t="shared" si="2"/>
        <v>0</v>
      </c>
      <c r="I24" s="113">
        <v>0</v>
      </c>
      <c r="J24" s="78">
        <v>0</v>
      </c>
    </row>
    <row r="25" spans="1:10" s="26" customFormat="1" x14ac:dyDescent="0.25">
      <c r="A25" s="25">
        <v>24</v>
      </c>
      <c r="B25" s="27"/>
      <c r="C25" s="21" t="s">
        <v>48</v>
      </c>
      <c r="D25" s="22" t="s">
        <v>49</v>
      </c>
      <c r="E25" s="78">
        <v>0</v>
      </c>
      <c r="F25" s="78">
        <v>0</v>
      </c>
      <c r="G25" s="78">
        <f t="shared" si="1"/>
        <v>0</v>
      </c>
      <c r="H25" s="129">
        <f t="shared" si="2"/>
        <v>0</v>
      </c>
      <c r="I25" s="113">
        <v>0</v>
      </c>
      <c r="J25" s="78">
        <v>0</v>
      </c>
    </row>
    <row r="26" spans="1:10" s="26" customFormat="1" x14ac:dyDescent="0.25">
      <c r="A26" s="25">
        <v>25</v>
      </c>
      <c r="B26" s="27"/>
      <c r="C26" s="21" t="s">
        <v>50</v>
      </c>
      <c r="D26" s="22" t="s">
        <v>51</v>
      </c>
      <c r="E26" s="78">
        <v>0</v>
      </c>
      <c r="F26" s="78">
        <v>97479.79</v>
      </c>
      <c r="G26" s="78">
        <f t="shared" si="1"/>
        <v>-97479.79</v>
      </c>
      <c r="H26" s="129">
        <f t="shared" si="2"/>
        <v>-1</v>
      </c>
      <c r="I26" s="113">
        <v>0</v>
      </c>
      <c r="J26" s="78">
        <v>0</v>
      </c>
    </row>
    <row r="27" spans="1:10" s="26" customFormat="1" ht="21" x14ac:dyDescent="0.25">
      <c r="A27" s="25">
        <v>26</v>
      </c>
      <c r="B27" s="27"/>
      <c r="C27" s="21" t="s">
        <v>52</v>
      </c>
      <c r="D27" s="22" t="s">
        <v>53</v>
      </c>
      <c r="E27" s="78">
        <v>0</v>
      </c>
      <c r="F27" s="78">
        <v>0</v>
      </c>
      <c r="G27" s="78">
        <f t="shared" si="1"/>
        <v>0</v>
      </c>
      <c r="H27" s="129">
        <f t="shared" si="2"/>
        <v>0</v>
      </c>
      <c r="I27" s="113">
        <v>0</v>
      </c>
      <c r="J27" s="78">
        <v>0</v>
      </c>
    </row>
    <row r="28" spans="1:10" s="20" customFormat="1" x14ac:dyDescent="0.25">
      <c r="A28" s="11">
        <v>27</v>
      </c>
      <c r="B28" s="63"/>
      <c r="C28" s="15" t="s">
        <v>54</v>
      </c>
      <c r="D28" s="16" t="s">
        <v>55</v>
      </c>
      <c r="E28" s="76">
        <v>0</v>
      </c>
      <c r="F28" s="76">
        <v>2047455</v>
      </c>
      <c r="G28" s="76">
        <f t="shared" si="1"/>
        <v>-2047455</v>
      </c>
      <c r="H28" s="127">
        <f t="shared" si="2"/>
        <v>-1</v>
      </c>
      <c r="I28" s="111">
        <v>0</v>
      </c>
      <c r="J28" s="76">
        <v>0</v>
      </c>
    </row>
    <row r="29" spans="1:10" s="20" customFormat="1" x14ac:dyDescent="0.25">
      <c r="A29" s="11">
        <v>28</v>
      </c>
      <c r="B29" s="63"/>
      <c r="C29" s="18" t="s">
        <v>56</v>
      </c>
      <c r="D29" s="19" t="s">
        <v>57</v>
      </c>
      <c r="E29" s="78">
        <v>0</v>
      </c>
      <c r="F29" s="78">
        <v>0</v>
      </c>
      <c r="G29" s="78">
        <f t="shared" si="1"/>
        <v>0</v>
      </c>
      <c r="H29" s="129">
        <f t="shared" si="2"/>
        <v>0</v>
      </c>
      <c r="I29" s="113">
        <v>0</v>
      </c>
      <c r="J29" s="78">
        <v>0</v>
      </c>
    </row>
    <row r="30" spans="1:10" s="20" customFormat="1" x14ac:dyDescent="0.25">
      <c r="A30" s="11">
        <v>29</v>
      </c>
      <c r="B30" s="63"/>
      <c r="C30" s="18" t="s">
        <v>58</v>
      </c>
      <c r="D30" s="19" t="s">
        <v>59</v>
      </c>
      <c r="E30" s="78">
        <v>0</v>
      </c>
      <c r="F30" s="78">
        <v>1648255</v>
      </c>
      <c r="G30" s="78">
        <f t="shared" si="1"/>
        <v>-1648255</v>
      </c>
      <c r="H30" s="129">
        <f t="shared" si="2"/>
        <v>-1</v>
      </c>
      <c r="I30" s="113">
        <v>0</v>
      </c>
      <c r="J30" s="78">
        <v>0</v>
      </c>
    </row>
    <row r="31" spans="1:10" s="20" customFormat="1" x14ac:dyDescent="0.25">
      <c r="A31" s="11">
        <v>30</v>
      </c>
      <c r="B31" s="63"/>
      <c r="C31" s="18" t="s">
        <v>60</v>
      </c>
      <c r="D31" s="19" t="s">
        <v>61</v>
      </c>
      <c r="E31" s="78">
        <v>0</v>
      </c>
      <c r="F31" s="78">
        <v>399200</v>
      </c>
      <c r="G31" s="78">
        <f t="shared" si="1"/>
        <v>-399200</v>
      </c>
      <c r="H31" s="129">
        <f t="shared" si="2"/>
        <v>-1</v>
      </c>
      <c r="I31" s="113">
        <v>0</v>
      </c>
      <c r="J31" s="78">
        <v>0</v>
      </c>
    </row>
    <row r="32" spans="1:10" s="20" customFormat="1" x14ac:dyDescent="0.25">
      <c r="A32" s="11">
        <v>31</v>
      </c>
      <c r="B32" s="63"/>
      <c r="C32" s="18" t="s">
        <v>62</v>
      </c>
      <c r="D32" s="19" t="s">
        <v>63</v>
      </c>
      <c r="E32" s="78">
        <v>0</v>
      </c>
      <c r="F32" s="78">
        <v>0</v>
      </c>
      <c r="G32" s="78">
        <f t="shared" si="1"/>
        <v>0</v>
      </c>
      <c r="H32" s="129">
        <f t="shared" si="2"/>
        <v>0</v>
      </c>
      <c r="I32" s="113">
        <v>0</v>
      </c>
      <c r="J32" s="78">
        <v>0</v>
      </c>
    </row>
    <row r="33" spans="1:10" s="20" customFormat="1" x14ac:dyDescent="0.25">
      <c r="A33" s="11">
        <v>32</v>
      </c>
      <c r="B33" s="63"/>
      <c r="C33" s="15" t="s">
        <v>64</v>
      </c>
      <c r="D33" s="16" t="s">
        <v>65</v>
      </c>
      <c r="E33" s="78">
        <v>28500</v>
      </c>
      <c r="F33" s="78">
        <v>73141.760000000009</v>
      </c>
      <c r="G33" s="78">
        <f t="shared" si="1"/>
        <v>-44641.760000000009</v>
      </c>
      <c r="H33" s="129">
        <f t="shared" si="2"/>
        <v>-0.61034571768576529</v>
      </c>
      <c r="I33" s="113">
        <v>28500</v>
      </c>
      <c r="J33" s="78">
        <v>28500</v>
      </c>
    </row>
    <row r="34" spans="1:10" s="20" customFormat="1" x14ac:dyDescent="0.25">
      <c r="A34" s="11">
        <v>33</v>
      </c>
      <c r="B34" s="63"/>
      <c r="C34" s="12" t="s">
        <v>66</v>
      </c>
      <c r="D34" s="13" t="s">
        <v>67</v>
      </c>
      <c r="E34" s="78">
        <v>-2000000</v>
      </c>
      <c r="F34" s="78">
        <v>-2339058.2999999998</v>
      </c>
      <c r="G34" s="78">
        <f t="shared" si="1"/>
        <v>339058.29999999981</v>
      </c>
      <c r="H34" s="129">
        <f t="shared" si="2"/>
        <v>-0.14495504451513663</v>
      </c>
      <c r="I34" s="113">
        <v>-2000000</v>
      </c>
      <c r="J34" s="78">
        <v>-2000000</v>
      </c>
    </row>
    <row r="35" spans="1:10" s="20" customFormat="1" ht="21" x14ac:dyDescent="0.25">
      <c r="A35" s="11">
        <v>34</v>
      </c>
      <c r="B35" s="63"/>
      <c r="C35" s="18" t="s">
        <v>68</v>
      </c>
      <c r="D35" s="19" t="s">
        <v>69</v>
      </c>
      <c r="E35" s="76">
        <v>-2000000</v>
      </c>
      <c r="F35" s="76">
        <v>-2339058.2999999998</v>
      </c>
      <c r="G35" s="76">
        <f t="shared" si="1"/>
        <v>339058.29999999981</v>
      </c>
      <c r="H35" s="127">
        <f t="shared" si="2"/>
        <v>-0.14495504451513663</v>
      </c>
      <c r="I35" s="111">
        <v>-2000000</v>
      </c>
      <c r="J35" s="76">
        <v>-2000000</v>
      </c>
    </row>
    <row r="36" spans="1:10" s="20" customFormat="1" x14ac:dyDescent="0.25">
      <c r="A36" s="11">
        <v>35</v>
      </c>
      <c r="B36" s="63"/>
      <c r="C36" s="18" t="s">
        <v>70</v>
      </c>
      <c r="D36" s="19" t="s">
        <v>71</v>
      </c>
      <c r="E36" s="78">
        <v>0</v>
      </c>
      <c r="F36" s="78">
        <v>0</v>
      </c>
      <c r="G36" s="78">
        <f t="shared" si="1"/>
        <v>0</v>
      </c>
      <c r="H36" s="129">
        <f t="shared" si="2"/>
        <v>0</v>
      </c>
      <c r="I36" s="113">
        <v>0</v>
      </c>
      <c r="J36" s="78">
        <v>0</v>
      </c>
    </row>
    <row r="37" spans="1:10" s="26" customFormat="1" x14ac:dyDescent="0.25">
      <c r="A37" s="25">
        <v>36</v>
      </c>
      <c r="B37" s="27"/>
      <c r="C37" s="12" t="s">
        <v>72</v>
      </c>
      <c r="D37" s="13" t="s">
        <v>73</v>
      </c>
      <c r="E37" s="76">
        <v>404518.77</v>
      </c>
      <c r="F37" s="76">
        <v>1009971.37</v>
      </c>
      <c r="G37" s="76">
        <f t="shared" si="1"/>
        <v>-605452.6</v>
      </c>
      <c r="H37" s="127">
        <f t="shared" si="2"/>
        <v>-0.59947501284120552</v>
      </c>
      <c r="I37" s="111">
        <v>404518.77</v>
      </c>
      <c r="J37" s="76">
        <v>404518.77</v>
      </c>
    </row>
    <row r="38" spans="1:10" s="79" customFormat="1" ht="21" x14ac:dyDescent="0.25">
      <c r="A38" s="25">
        <v>37</v>
      </c>
      <c r="B38" s="27"/>
      <c r="C38" s="18" t="s">
        <v>74</v>
      </c>
      <c r="D38" s="19" t="s">
        <v>75</v>
      </c>
      <c r="E38" s="78">
        <v>316465.58</v>
      </c>
      <c r="F38" s="78">
        <v>475702.24</v>
      </c>
      <c r="G38" s="78">
        <f t="shared" si="1"/>
        <v>-159236.65999999997</v>
      </c>
      <c r="H38" s="129">
        <f t="shared" si="2"/>
        <v>-0.33474019378172359</v>
      </c>
      <c r="I38" s="113">
        <v>316465.58</v>
      </c>
      <c r="J38" s="78">
        <v>316465.58</v>
      </c>
    </row>
    <row r="39" spans="1:10" s="26" customFormat="1" ht="21" x14ac:dyDescent="0.25">
      <c r="A39" s="25">
        <v>38</v>
      </c>
      <c r="B39" s="27"/>
      <c r="C39" s="18" t="s">
        <v>76</v>
      </c>
      <c r="D39" s="19" t="s">
        <v>77</v>
      </c>
      <c r="E39" s="78">
        <v>0</v>
      </c>
      <c r="F39" s="78">
        <v>0</v>
      </c>
      <c r="G39" s="78">
        <f t="shared" si="1"/>
        <v>0</v>
      </c>
      <c r="H39" s="129">
        <f t="shared" si="2"/>
        <v>0</v>
      </c>
      <c r="I39" s="113">
        <v>0</v>
      </c>
      <c r="J39" s="78">
        <v>0</v>
      </c>
    </row>
    <row r="40" spans="1:10" s="26" customFormat="1" ht="14.25" customHeight="1" x14ac:dyDescent="0.25">
      <c r="A40" s="25">
        <v>39</v>
      </c>
      <c r="B40" s="27"/>
      <c r="C40" s="18" t="s">
        <v>78</v>
      </c>
      <c r="D40" s="19" t="s">
        <v>79</v>
      </c>
      <c r="E40" s="78">
        <v>0</v>
      </c>
      <c r="F40" s="78">
        <v>0</v>
      </c>
      <c r="G40" s="78">
        <f t="shared" si="1"/>
        <v>0</v>
      </c>
      <c r="H40" s="129">
        <f t="shared" si="2"/>
        <v>0</v>
      </c>
      <c r="I40" s="113">
        <v>0</v>
      </c>
      <c r="J40" s="78">
        <v>0</v>
      </c>
    </row>
    <row r="41" spans="1:10" s="26" customFormat="1" x14ac:dyDescent="0.25">
      <c r="A41" s="25">
        <v>40</v>
      </c>
      <c r="B41" s="27"/>
      <c r="C41" s="18" t="s">
        <v>80</v>
      </c>
      <c r="D41" s="19" t="s">
        <v>81</v>
      </c>
      <c r="E41" s="78">
        <v>0</v>
      </c>
      <c r="F41" s="78">
        <v>335496.26999999996</v>
      </c>
      <c r="G41" s="78">
        <f t="shared" si="1"/>
        <v>-335496.26999999996</v>
      </c>
      <c r="H41" s="129">
        <f t="shared" si="2"/>
        <v>-1</v>
      </c>
      <c r="I41" s="113">
        <v>0</v>
      </c>
      <c r="J41" s="78">
        <v>0</v>
      </c>
    </row>
    <row r="42" spans="1:10" s="26" customFormat="1" x14ac:dyDescent="0.25">
      <c r="A42" s="25">
        <v>41</v>
      </c>
      <c r="B42" s="27"/>
      <c r="C42" s="18" t="s">
        <v>82</v>
      </c>
      <c r="D42" s="19" t="s">
        <v>83</v>
      </c>
      <c r="E42" s="78">
        <v>88053.19</v>
      </c>
      <c r="F42" s="78">
        <v>198772.86</v>
      </c>
      <c r="G42" s="78">
        <f t="shared" si="1"/>
        <v>-110719.66999999998</v>
      </c>
      <c r="H42" s="129">
        <f t="shared" si="2"/>
        <v>-0.55701603327536764</v>
      </c>
      <c r="I42" s="113">
        <v>88053.19</v>
      </c>
      <c r="J42" s="78">
        <v>88053.19</v>
      </c>
    </row>
    <row r="43" spans="1:10" s="20" customFormat="1" x14ac:dyDescent="0.25">
      <c r="A43" s="11">
        <v>42</v>
      </c>
      <c r="B43" s="63"/>
      <c r="C43" s="12" t="s">
        <v>84</v>
      </c>
      <c r="D43" s="13" t="s">
        <v>85</v>
      </c>
      <c r="E43" s="76">
        <v>211562933.04000002</v>
      </c>
      <c r="F43" s="76">
        <v>213785940.69000003</v>
      </c>
      <c r="G43" s="76">
        <f t="shared" si="1"/>
        <v>-2223007.650000006</v>
      </c>
      <c r="H43" s="127">
        <f t="shared" si="2"/>
        <v>-1.0398287384218005E-2</v>
      </c>
      <c r="I43" s="111">
        <v>212133868.15000001</v>
      </c>
      <c r="J43" s="76">
        <v>212500061.13000003</v>
      </c>
    </row>
    <row r="44" spans="1:10" s="20" customFormat="1" ht="21" x14ac:dyDescent="0.25">
      <c r="A44" s="11">
        <v>43</v>
      </c>
      <c r="B44" s="63"/>
      <c r="C44" s="15" t="s">
        <v>86</v>
      </c>
      <c r="D44" s="16" t="s">
        <v>87</v>
      </c>
      <c r="E44" s="76">
        <v>206358604.82000002</v>
      </c>
      <c r="F44" s="76">
        <v>208699188.17000002</v>
      </c>
      <c r="G44" s="76">
        <f t="shared" si="1"/>
        <v>-2340583.349999994</v>
      </c>
      <c r="H44" s="127">
        <f t="shared" si="2"/>
        <v>-1.121510519769452E-2</v>
      </c>
      <c r="I44" s="111">
        <v>206929539.93000001</v>
      </c>
      <c r="J44" s="76">
        <v>207295732.91000003</v>
      </c>
    </row>
    <row r="45" spans="1:10" s="20" customFormat="1" ht="21" x14ac:dyDescent="0.25">
      <c r="A45" s="11">
        <v>44</v>
      </c>
      <c r="B45" s="63" t="s">
        <v>37</v>
      </c>
      <c r="C45" s="18" t="s">
        <v>88</v>
      </c>
      <c r="D45" s="19" t="s">
        <v>89</v>
      </c>
      <c r="E45" s="78">
        <v>203675029.33000001</v>
      </c>
      <c r="F45" s="78">
        <v>203822093.17000002</v>
      </c>
      <c r="G45" s="78">
        <f t="shared" si="1"/>
        <v>-147063.84000000358</v>
      </c>
      <c r="H45" s="129">
        <f t="shared" si="2"/>
        <v>-7.2153041759483551E-4</v>
      </c>
      <c r="I45" s="113">
        <v>203675029.33000001</v>
      </c>
      <c r="J45" s="78">
        <v>203675029.33000001</v>
      </c>
    </row>
    <row r="46" spans="1:10" s="20" customFormat="1" x14ac:dyDescent="0.25">
      <c r="A46" s="11">
        <v>45</v>
      </c>
      <c r="B46" s="63" t="s">
        <v>37</v>
      </c>
      <c r="C46" s="21" t="s">
        <v>90</v>
      </c>
      <c r="D46" s="22" t="s">
        <v>91</v>
      </c>
      <c r="E46" s="78">
        <v>120205948.86</v>
      </c>
      <c r="F46" s="78">
        <v>120205948.86</v>
      </c>
      <c r="G46" s="78">
        <f t="shared" si="1"/>
        <v>0</v>
      </c>
      <c r="H46" s="129">
        <f t="shared" si="2"/>
        <v>0</v>
      </c>
      <c r="I46" s="113">
        <v>120205948.86</v>
      </c>
      <c r="J46" s="78">
        <v>120205948.86</v>
      </c>
    </row>
    <row r="47" spans="1:10" s="26" customFormat="1" x14ac:dyDescent="0.25">
      <c r="A47" s="25">
        <v>46</v>
      </c>
      <c r="B47" s="27" t="s">
        <v>37</v>
      </c>
      <c r="C47" s="21" t="s">
        <v>92</v>
      </c>
      <c r="D47" s="22" t="s">
        <v>93</v>
      </c>
      <c r="E47" s="78">
        <v>18367169.57</v>
      </c>
      <c r="F47" s="78">
        <v>18367169.57</v>
      </c>
      <c r="G47" s="78">
        <f t="shared" si="1"/>
        <v>0</v>
      </c>
      <c r="H47" s="129">
        <f t="shared" si="2"/>
        <v>0</v>
      </c>
      <c r="I47" s="113">
        <v>18367169.57</v>
      </c>
      <c r="J47" s="78">
        <v>18367169.57</v>
      </c>
    </row>
    <row r="48" spans="1:10" s="26" customFormat="1" x14ac:dyDescent="0.25">
      <c r="A48" s="25">
        <v>47</v>
      </c>
      <c r="B48" s="27" t="s">
        <v>37</v>
      </c>
      <c r="C48" s="21" t="s">
        <v>94</v>
      </c>
      <c r="D48" s="22" t="s">
        <v>95</v>
      </c>
      <c r="E48" s="78">
        <v>2201829.88</v>
      </c>
      <c r="F48" s="78">
        <v>2201829.88</v>
      </c>
      <c r="G48" s="78">
        <f t="shared" si="1"/>
        <v>0</v>
      </c>
      <c r="H48" s="129">
        <f t="shared" si="2"/>
        <v>0</v>
      </c>
      <c r="I48" s="113">
        <v>2201829.88</v>
      </c>
      <c r="J48" s="78">
        <v>2201829.88</v>
      </c>
    </row>
    <row r="49" spans="1:10" s="26" customFormat="1" x14ac:dyDescent="0.25">
      <c r="A49" s="27">
        <v>48</v>
      </c>
      <c r="B49" s="27" t="s">
        <v>37</v>
      </c>
      <c r="C49" s="21" t="s">
        <v>96</v>
      </c>
      <c r="D49" s="22" t="s">
        <v>97</v>
      </c>
      <c r="E49" s="78">
        <v>0</v>
      </c>
      <c r="F49" s="78">
        <v>0</v>
      </c>
      <c r="G49" s="78">
        <f t="shared" si="1"/>
        <v>0</v>
      </c>
      <c r="H49" s="129">
        <f t="shared" si="2"/>
        <v>0</v>
      </c>
      <c r="I49" s="113">
        <v>0</v>
      </c>
      <c r="J49" s="78">
        <v>0</v>
      </c>
    </row>
    <row r="50" spans="1:10" s="26" customFormat="1" x14ac:dyDescent="0.25">
      <c r="A50" s="27">
        <v>49</v>
      </c>
      <c r="B50" s="27" t="s">
        <v>37</v>
      </c>
      <c r="C50" s="21" t="s">
        <v>98</v>
      </c>
      <c r="D50" s="22" t="s">
        <v>99</v>
      </c>
      <c r="E50" s="78">
        <v>61751847.020000003</v>
      </c>
      <c r="F50" s="78">
        <v>61751847.020000003</v>
      </c>
      <c r="G50" s="78">
        <f t="shared" si="1"/>
        <v>0</v>
      </c>
      <c r="H50" s="129">
        <f t="shared" si="2"/>
        <v>0</v>
      </c>
      <c r="I50" s="113">
        <v>61751847.020000003</v>
      </c>
      <c r="J50" s="78">
        <v>61751847.020000003</v>
      </c>
    </row>
    <row r="51" spans="1:10" s="26" customFormat="1" x14ac:dyDescent="0.25">
      <c r="A51" s="27">
        <v>50</v>
      </c>
      <c r="B51" s="27" t="s">
        <v>37</v>
      </c>
      <c r="C51" s="21" t="s">
        <v>100</v>
      </c>
      <c r="D51" s="22" t="s">
        <v>101</v>
      </c>
      <c r="E51" s="78">
        <v>0</v>
      </c>
      <c r="F51" s="78">
        <v>0</v>
      </c>
      <c r="G51" s="78">
        <f t="shared" si="1"/>
        <v>0</v>
      </c>
      <c r="H51" s="129">
        <f t="shared" si="2"/>
        <v>0</v>
      </c>
      <c r="I51" s="113">
        <v>0</v>
      </c>
      <c r="J51" s="78">
        <v>0</v>
      </c>
    </row>
    <row r="52" spans="1:10" s="26" customFormat="1" x14ac:dyDescent="0.25">
      <c r="A52" s="27">
        <v>51</v>
      </c>
      <c r="B52" s="27" t="s">
        <v>37</v>
      </c>
      <c r="C52" s="21" t="s">
        <v>102</v>
      </c>
      <c r="D52" s="22" t="s">
        <v>103</v>
      </c>
      <c r="E52" s="78">
        <v>0</v>
      </c>
      <c r="F52" s="78">
        <v>0</v>
      </c>
      <c r="G52" s="78">
        <f t="shared" si="1"/>
        <v>0</v>
      </c>
      <c r="H52" s="129">
        <f t="shared" si="2"/>
        <v>0</v>
      </c>
      <c r="I52" s="113">
        <v>0</v>
      </c>
      <c r="J52" s="78">
        <v>0</v>
      </c>
    </row>
    <row r="53" spans="1:10" s="26" customFormat="1" x14ac:dyDescent="0.25">
      <c r="A53" s="27">
        <v>52</v>
      </c>
      <c r="B53" s="27" t="s">
        <v>37</v>
      </c>
      <c r="C53" s="21" t="s">
        <v>104</v>
      </c>
      <c r="D53" s="22" t="s">
        <v>105</v>
      </c>
      <c r="E53" s="78">
        <v>0</v>
      </c>
      <c r="F53" s="78">
        <v>0</v>
      </c>
      <c r="G53" s="78">
        <f t="shared" si="1"/>
        <v>0</v>
      </c>
      <c r="H53" s="129">
        <f t="shared" si="2"/>
        <v>0</v>
      </c>
      <c r="I53" s="113">
        <v>0</v>
      </c>
      <c r="J53" s="78">
        <v>0</v>
      </c>
    </row>
    <row r="54" spans="1:10" s="26" customFormat="1" x14ac:dyDescent="0.25">
      <c r="A54" s="27">
        <v>53</v>
      </c>
      <c r="B54" s="27" t="s">
        <v>37</v>
      </c>
      <c r="C54" s="21" t="s">
        <v>106</v>
      </c>
      <c r="D54" s="22" t="s">
        <v>107</v>
      </c>
      <c r="E54" s="78">
        <v>0</v>
      </c>
      <c r="F54" s="78">
        <v>0</v>
      </c>
      <c r="G54" s="78">
        <f t="shared" si="1"/>
        <v>0</v>
      </c>
      <c r="H54" s="129">
        <f t="shared" si="2"/>
        <v>0</v>
      </c>
      <c r="I54" s="113">
        <v>0</v>
      </c>
      <c r="J54" s="78">
        <v>0</v>
      </c>
    </row>
    <row r="55" spans="1:10" s="26" customFormat="1" x14ac:dyDescent="0.25">
      <c r="A55" s="25">
        <v>54</v>
      </c>
      <c r="B55" s="27" t="s">
        <v>37</v>
      </c>
      <c r="C55" s="21" t="s">
        <v>108</v>
      </c>
      <c r="D55" s="22" t="s">
        <v>109</v>
      </c>
      <c r="E55" s="78">
        <v>0</v>
      </c>
      <c r="F55" s="78">
        <v>0</v>
      </c>
      <c r="G55" s="78">
        <f t="shared" si="1"/>
        <v>0</v>
      </c>
      <c r="H55" s="129">
        <f t="shared" si="2"/>
        <v>0</v>
      </c>
      <c r="I55" s="113">
        <v>0</v>
      </c>
      <c r="J55" s="78">
        <v>0</v>
      </c>
    </row>
    <row r="56" spans="1:10" s="26" customFormat="1" x14ac:dyDescent="0.25">
      <c r="A56" s="25">
        <v>55</v>
      </c>
      <c r="B56" s="27" t="s">
        <v>37</v>
      </c>
      <c r="C56" s="21" t="s">
        <v>110</v>
      </c>
      <c r="D56" s="22" t="s">
        <v>111</v>
      </c>
      <c r="E56" s="78">
        <v>0</v>
      </c>
      <c r="F56" s="78">
        <v>0</v>
      </c>
      <c r="G56" s="78">
        <f t="shared" si="1"/>
        <v>0</v>
      </c>
      <c r="H56" s="129">
        <f t="shared" si="2"/>
        <v>0</v>
      </c>
      <c r="I56" s="113">
        <v>0</v>
      </c>
      <c r="J56" s="78">
        <v>0</v>
      </c>
    </row>
    <row r="57" spans="1:10" s="26" customFormat="1" x14ac:dyDescent="0.25">
      <c r="A57" s="11">
        <v>56</v>
      </c>
      <c r="B57" s="63" t="s">
        <v>37</v>
      </c>
      <c r="C57" s="21" t="s">
        <v>112</v>
      </c>
      <c r="D57" s="22" t="s">
        <v>113</v>
      </c>
      <c r="E57" s="78">
        <v>0</v>
      </c>
      <c r="F57" s="78">
        <v>0</v>
      </c>
      <c r="G57" s="78">
        <f t="shared" si="1"/>
        <v>0</v>
      </c>
      <c r="H57" s="129">
        <f t="shared" si="2"/>
        <v>0</v>
      </c>
      <c r="I57" s="113">
        <v>0</v>
      </c>
      <c r="J57" s="78">
        <v>0</v>
      </c>
    </row>
    <row r="58" spans="1:10" s="20" customFormat="1" x14ac:dyDescent="0.25">
      <c r="A58" s="11">
        <v>57</v>
      </c>
      <c r="B58" s="63" t="s">
        <v>37</v>
      </c>
      <c r="C58" s="21" t="s">
        <v>114</v>
      </c>
      <c r="D58" s="22" t="s">
        <v>115</v>
      </c>
      <c r="E58" s="78">
        <v>0</v>
      </c>
      <c r="F58" s="78">
        <v>0</v>
      </c>
      <c r="G58" s="78">
        <f t="shared" si="1"/>
        <v>0</v>
      </c>
      <c r="H58" s="129">
        <f t="shared" si="2"/>
        <v>0</v>
      </c>
      <c r="I58" s="113">
        <v>0</v>
      </c>
      <c r="J58" s="78">
        <v>0</v>
      </c>
    </row>
    <row r="59" spans="1:10" s="26" customFormat="1" x14ac:dyDescent="0.25">
      <c r="A59" s="11">
        <v>58</v>
      </c>
      <c r="B59" s="63" t="s">
        <v>37</v>
      </c>
      <c r="C59" s="21" t="s">
        <v>116</v>
      </c>
      <c r="D59" s="22" t="s">
        <v>117</v>
      </c>
      <c r="E59" s="78">
        <v>0</v>
      </c>
      <c r="F59" s="78">
        <v>0</v>
      </c>
      <c r="G59" s="78">
        <f t="shared" si="1"/>
        <v>0</v>
      </c>
      <c r="H59" s="129">
        <f t="shared" si="2"/>
        <v>0</v>
      </c>
      <c r="I59" s="113">
        <v>0</v>
      </c>
      <c r="J59" s="78">
        <v>0</v>
      </c>
    </row>
    <row r="60" spans="1:10" s="26" customFormat="1" x14ac:dyDescent="0.25">
      <c r="A60" s="11">
        <v>59</v>
      </c>
      <c r="B60" s="63" t="s">
        <v>37</v>
      </c>
      <c r="C60" s="21" t="s">
        <v>118</v>
      </c>
      <c r="D60" s="22" t="s">
        <v>119</v>
      </c>
      <c r="E60" s="78">
        <v>1148234</v>
      </c>
      <c r="F60" s="78">
        <v>1295297.8400000003</v>
      </c>
      <c r="G60" s="78">
        <f t="shared" si="1"/>
        <v>-147063.84000000032</v>
      </c>
      <c r="H60" s="129">
        <f t="shared" si="2"/>
        <v>-0.1135366982469455</v>
      </c>
      <c r="I60" s="113">
        <v>1148234</v>
      </c>
      <c r="J60" s="78">
        <v>1148234</v>
      </c>
    </row>
    <row r="61" spans="1:10" s="20" customFormat="1" x14ac:dyDescent="0.25">
      <c r="A61" s="11">
        <v>60</v>
      </c>
      <c r="B61" s="63"/>
      <c r="C61" s="18" t="s">
        <v>120</v>
      </c>
      <c r="D61" s="19" t="s">
        <v>121</v>
      </c>
      <c r="E61" s="78">
        <v>0</v>
      </c>
      <c r="F61" s="78">
        <v>0</v>
      </c>
      <c r="G61" s="78">
        <f t="shared" si="1"/>
        <v>0</v>
      </c>
      <c r="H61" s="129">
        <f t="shared" si="2"/>
        <v>0</v>
      </c>
      <c r="I61" s="113">
        <v>0</v>
      </c>
      <c r="J61" s="78">
        <v>0</v>
      </c>
    </row>
    <row r="62" spans="1:10" s="20" customFormat="1" ht="21" x14ac:dyDescent="0.25">
      <c r="A62" s="11">
        <v>61</v>
      </c>
      <c r="B62" s="63"/>
      <c r="C62" s="18" t="s">
        <v>122</v>
      </c>
      <c r="D62" s="19" t="s">
        <v>123</v>
      </c>
      <c r="E62" s="78">
        <v>2683575.4899999998</v>
      </c>
      <c r="F62" s="78">
        <v>4877095</v>
      </c>
      <c r="G62" s="78">
        <f t="shared" si="1"/>
        <v>-2193519.5100000002</v>
      </c>
      <c r="H62" s="129">
        <f t="shared" si="2"/>
        <v>-0.44975943876426444</v>
      </c>
      <c r="I62" s="113">
        <v>3254510.5999999996</v>
      </c>
      <c r="J62" s="78">
        <v>3620703.58</v>
      </c>
    </row>
    <row r="63" spans="1:10" s="20" customFormat="1" x14ac:dyDescent="0.25">
      <c r="A63" s="11">
        <v>62</v>
      </c>
      <c r="B63" s="63" t="s">
        <v>124</v>
      </c>
      <c r="C63" s="21" t="s">
        <v>125</v>
      </c>
      <c r="D63" s="22" t="s">
        <v>126</v>
      </c>
      <c r="E63" s="78">
        <v>1787222.48</v>
      </c>
      <c r="F63" s="78">
        <v>3637537.39</v>
      </c>
      <c r="G63" s="78">
        <f t="shared" si="1"/>
        <v>-1850314.9100000001</v>
      </c>
      <c r="H63" s="129">
        <f t="shared" si="2"/>
        <v>-0.5086724098250438</v>
      </c>
      <c r="I63" s="113">
        <v>2268827.38</v>
      </c>
      <c r="J63" s="78">
        <v>2577724.7200000002</v>
      </c>
    </row>
    <row r="64" spans="1:10" s="20" customFormat="1" x14ac:dyDescent="0.25">
      <c r="A64" s="11">
        <v>63</v>
      </c>
      <c r="B64" s="63" t="s">
        <v>124</v>
      </c>
      <c r="C64" s="21" t="s">
        <v>127</v>
      </c>
      <c r="D64" s="22" t="s">
        <v>128</v>
      </c>
      <c r="E64" s="78">
        <v>70898.080000000002</v>
      </c>
      <c r="F64" s="78">
        <v>144299.01</v>
      </c>
      <c r="G64" s="78">
        <f t="shared" si="1"/>
        <v>-73400.930000000008</v>
      </c>
      <c r="H64" s="129">
        <f t="shared" si="2"/>
        <v>-0.50867244342147599</v>
      </c>
      <c r="I64" s="113">
        <v>90003.07</v>
      </c>
      <c r="J64" s="78">
        <v>102256.85</v>
      </c>
    </row>
    <row r="65" spans="1:10" s="26" customFormat="1" x14ac:dyDescent="0.25">
      <c r="A65" s="11">
        <v>64</v>
      </c>
      <c r="B65" s="63" t="s">
        <v>124</v>
      </c>
      <c r="C65" s="21" t="s">
        <v>129</v>
      </c>
      <c r="D65" s="22" t="s">
        <v>130</v>
      </c>
      <c r="E65" s="78">
        <v>0</v>
      </c>
      <c r="F65" s="78">
        <v>0</v>
      </c>
      <c r="G65" s="78">
        <f t="shared" si="1"/>
        <v>0</v>
      </c>
      <c r="H65" s="129">
        <f t="shared" si="2"/>
        <v>0</v>
      </c>
      <c r="I65" s="113">
        <v>0</v>
      </c>
      <c r="J65" s="78">
        <v>0</v>
      </c>
    </row>
    <row r="66" spans="1:10" s="26" customFormat="1" x14ac:dyDescent="0.25">
      <c r="A66" s="27">
        <v>65</v>
      </c>
      <c r="B66" s="27" t="s">
        <v>131</v>
      </c>
      <c r="C66" s="21" t="s">
        <v>132</v>
      </c>
      <c r="D66" s="22" t="s">
        <v>133</v>
      </c>
      <c r="E66" s="78">
        <v>0</v>
      </c>
      <c r="F66" s="78">
        <v>0</v>
      </c>
      <c r="G66" s="78">
        <f t="shared" si="1"/>
        <v>0</v>
      </c>
      <c r="H66" s="129">
        <f t="shared" si="2"/>
        <v>0</v>
      </c>
      <c r="I66" s="113">
        <v>0</v>
      </c>
      <c r="J66" s="78">
        <v>0</v>
      </c>
    </row>
    <row r="67" spans="1:10" s="20" customFormat="1" x14ac:dyDescent="0.25">
      <c r="A67" s="27">
        <v>66</v>
      </c>
      <c r="B67" s="27" t="s">
        <v>124</v>
      </c>
      <c r="C67" s="21" t="s">
        <v>134</v>
      </c>
      <c r="D67" s="22" t="s">
        <v>135</v>
      </c>
      <c r="E67" s="78">
        <v>260603.84</v>
      </c>
      <c r="F67" s="78">
        <v>530407.51</v>
      </c>
      <c r="G67" s="78">
        <f t="shared" si="1"/>
        <v>-269803.67000000004</v>
      </c>
      <c r="H67" s="129">
        <f t="shared" si="2"/>
        <v>-0.50867241679892505</v>
      </c>
      <c r="I67" s="113">
        <v>330829.06</v>
      </c>
      <c r="J67" s="78">
        <v>375870.92</v>
      </c>
    </row>
    <row r="68" spans="1:10" s="26" customFormat="1" x14ac:dyDescent="0.25">
      <c r="A68" s="27">
        <v>67</v>
      </c>
      <c r="B68" s="27" t="s">
        <v>124</v>
      </c>
      <c r="C68" s="21" t="s">
        <v>136</v>
      </c>
      <c r="D68" s="22" t="s">
        <v>137</v>
      </c>
      <c r="E68" s="78">
        <v>0</v>
      </c>
      <c r="F68" s="78">
        <v>0</v>
      </c>
      <c r="G68" s="78">
        <f t="shared" ref="G68:G131" si="3">E68-F68</f>
        <v>0</v>
      </c>
      <c r="H68" s="129">
        <f t="shared" ref="H68:H131" si="4">IFERROR(G68/F68,0)</f>
        <v>0</v>
      </c>
      <c r="I68" s="113">
        <v>0</v>
      </c>
      <c r="J68" s="78">
        <v>0</v>
      </c>
    </row>
    <row r="69" spans="1:10" s="26" customFormat="1" x14ac:dyDescent="0.25">
      <c r="A69" s="27">
        <v>68</v>
      </c>
      <c r="B69" s="27" t="s">
        <v>124</v>
      </c>
      <c r="C69" s="21" t="s">
        <v>138</v>
      </c>
      <c r="D69" s="22" t="s">
        <v>139</v>
      </c>
      <c r="E69" s="78">
        <v>0</v>
      </c>
      <c r="F69" s="78">
        <v>0</v>
      </c>
      <c r="G69" s="78">
        <f t="shared" si="3"/>
        <v>0</v>
      </c>
      <c r="H69" s="129">
        <f t="shared" si="4"/>
        <v>0</v>
      </c>
      <c r="I69" s="113">
        <v>0</v>
      </c>
      <c r="J69" s="78">
        <v>0</v>
      </c>
    </row>
    <row r="70" spans="1:10" s="26" customFormat="1" x14ac:dyDescent="0.25">
      <c r="A70" s="27">
        <v>69</v>
      </c>
      <c r="B70" s="27" t="s">
        <v>124</v>
      </c>
      <c r="C70" s="21" t="s">
        <v>140</v>
      </c>
      <c r="D70" s="22" t="s">
        <v>141</v>
      </c>
      <c r="E70" s="78">
        <v>0</v>
      </c>
      <c r="F70" s="78">
        <v>0</v>
      </c>
      <c r="G70" s="78">
        <f t="shared" si="3"/>
        <v>0</v>
      </c>
      <c r="H70" s="129">
        <f t="shared" si="4"/>
        <v>0</v>
      </c>
      <c r="I70" s="113">
        <v>0</v>
      </c>
      <c r="J70" s="78">
        <v>0</v>
      </c>
    </row>
    <row r="71" spans="1:10" s="26" customFormat="1" x14ac:dyDescent="0.25">
      <c r="A71" s="27">
        <v>70</v>
      </c>
      <c r="B71" s="27" t="s">
        <v>124</v>
      </c>
      <c r="C71" s="21" t="s">
        <v>142</v>
      </c>
      <c r="D71" s="22" t="s">
        <v>143</v>
      </c>
      <c r="E71" s="78">
        <v>0</v>
      </c>
      <c r="F71" s="78">
        <v>0</v>
      </c>
      <c r="G71" s="78">
        <f t="shared" si="3"/>
        <v>0</v>
      </c>
      <c r="H71" s="129">
        <f t="shared" si="4"/>
        <v>0</v>
      </c>
      <c r="I71" s="113">
        <v>0</v>
      </c>
      <c r="J71" s="78">
        <v>0</v>
      </c>
    </row>
    <row r="72" spans="1:10" s="26" customFormat="1" x14ac:dyDescent="0.25">
      <c r="A72" s="25">
        <v>71</v>
      </c>
      <c r="B72" s="27" t="s">
        <v>131</v>
      </c>
      <c r="C72" s="21" t="s">
        <v>144</v>
      </c>
      <c r="D72" s="22" t="s">
        <v>145</v>
      </c>
      <c r="E72" s="78">
        <v>0</v>
      </c>
      <c r="F72" s="78">
        <v>0</v>
      </c>
      <c r="G72" s="78">
        <f t="shared" si="3"/>
        <v>0</v>
      </c>
      <c r="H72" s="129">
        <f t="shared" si="4"/>
        <v>0</v>
      </c>
      <c r="I72" s="113">
        <v>0</v>
      </c>
      <c r="J72" s="78">
        <v>0</v>
      </c>
    </row>
    <row r="73" spans="1:10" s="26" customFormat="1" x14ac:dyDescent="0.25">
      <c r="A73" s="25">
        <v>72</v>
      </c>
      <c r="B73" s="27" t="s">
        <v>131</v>
      </c>
      <c r="C73" s="21" t="s">
        <v>146</v>
      </c>
      <c r="D73" s="22" t="s">
        <v>147</v>
      </c>
      <c r="E73" s="78">
        <v>0</v>
      </c>
      <c r="F73" s="78">
        <v>0</v>
      </c>
      <c r="G73" s="78">
        <f t="shared" si="3"/>
        <v>0</v>
      </c>
      <c r="H73" s="129">
        <f t="shared" si="4"/>
        <v>0</v>
      </c>
      <c r="I73" s="113">
        <v>0</v>
      </c>
      <c r="J73" s="78">
        <v>0</v>
      </c>
    </row>
    <row r="74" spans="1:10" s="26" customFormat="1" x14ac:dyDescent="0.25">
      <c r="A74" s="27">
        <v>73</v>
      </c>
      <c r="B74" s="27" t="s">
        <v>124</v>
      </c>
      <c r="C74" s="21" t="s">
        <v>148</v>
      </c>
      <c r="D74" s="22" t="s">
        <v>149</v>
      </c>
      <c r="E74" s="78">
        <v>0</v>
      </c>
      <c r="F74" s="78">
        <v>0</v>
      </c>
      <c r="G74" s="78">
        <f t="shared" si="3"/>
        <v>0</v>
      </c>
      <c r="H74" s="129">
        <f t="shared" si="4"/>
        <v>0</v>
      </c>
      <c r="I74" s="113">
        <v>0</v>
      </c>
      <c r="J74" s="78">
        <v>0</v>
      </c>
    </row>
    <row r="75" spans="1:10" s="26" customFormat="1" x14ac:dyDescent="0.25">
      <c r="A75" s="25">
        <v>74</v>
      </c>
      <c r="B75" s="27" t="s">
        <v>124</v>
      </c>
      <c r="C75" s="21" t="s">
        <v>150</v>
      </c>
      <c r="D75" s="22" t="s">
        <v>151</v>
      </c>
      <c r="E75" s="78">
        <v>0</v>
      </c>
      <c r="F75" s="78">
        <v>0</v>
      </c>
      <c r="G75" s="78">
        <f t="shared" si="3"/>
        <v>0</v>
      </c>
      <c r="H75" s="129">
        <f t="shared" si="4"/>
        <v>0</v>
      </c>
      <c r="I75" s="113">
        <v>0</v>
      </c>
      <c r="J75" s="78">
        <v>0</v>
      </c>
    </row>
    <row r="76" spans="1:10" s="26" customFormat="1" ht="21" x14ac:dyDescent="0.25">
      <c r="A76" s="25">
        <v>75</v>
      </c>
      <c r="B76" s="27" t="s">
        <v>124</v>
      </c>
      <c r="C76" s="21" t="s">
        <v>152</v>
      </c>
      <c r="D76" s="22" t="s">
        <v>153</v>
      </c>
      <c r="E76" s="78">
        <v>0</v>
      </c>
      <c r="F76" s="78">
        <v>0</v>
      </c>
      <c r="G76" s="78">
        <f t="shared" si="3"/>
        <v>0</v>
      </c>
      <c r="H76" s="129">
        <f t="shared" si="4"/>
        <v>0</v>
      </c>
      <c r="I76" s="113">
        <v>0</v>
      </c>
      <c r="J76" s="78">
        <v>0</v>
      </c>
    </row>
    <row r="77" spans="1:10" s="80" customFormat="1" ht="21" x14ac:dyDescent="0.25">
      <c r="A77" s="27">
        <v>76</v>
      </c>
      <c r="B77" s="27" t="s">
        <v>131</v>
      </c>
      <c r="C77" s="21" t="s">
        <v>154</v>
      </c>
      <c r="D77" s="22" t="s">
        <v>155</v>
      </c>
      <c r="E77" s="78">
        <v>0</v>
      </c>
      <c r="F77" s="78">
        <v>0</v>
      </c>
      <c r="G77" s="78">
        <f t="shared" si="3"/>
        <v>0</v>
      </c>
      <c r="H77" s="129">
        <f t="shared" si="4"/>
        <v>0</v>
      </c>
      <c r="I77" s="113">
        <v>0</v>
      </c>
      <c r="J77" s="78">
        <v>0</v>
      </c>
    </row>
    <row r="78" spans="1:10" s="80" customFormat="1" x14ac:dyDescent="0.25">
      <c r="A78" s="27">
        <v>77</v>
      </c>
      <c r="B78" s="27" t="s">
        <v>131</v>
      </c>
      <c r="C78" s="18" t="s">
        <v>156</v>
      </c>
      <c r="D78" s="19" t="s">
        <v>157</v>
      </c>
      <c r="E78" s="78">
        <v>0</v>
      </c>
      <c r="F78" s="78">
        <v>0</v>
      </c>
      <c r="G78" s="78">
        <f t="shared" si="3"/>
        <v>0</v>
      </c>
      <c r="H78" s="129">
        <f t="shared" si="4"/>
        <v>0</v>
      </c>
      <c r="I78" s="113">
        <v>0</v>
      </c>
      <c r="J78" s="78">
        <v>0</v>
      </c>
    </row>
    <row r="79" spans="1:10" s="26" customFormat="1" ht="21" x14ac:dyDescent="0.25">
      <c r="A79" s="27">
        <v>78</v>
      </c>
      <c r="B79" s="27" t="s">
        <v>131</v>
      </c>
      <c r="C79" s="18" t="s">
        <v>158</v>
      </c>
      <c r="D79" s="19" t="s">
        <v>159</v>
      </c>
      <c r="E79" s="78">
        <v>0</v>
      </c>
      <c r="F79" s="78">
        <v>0</v>
      </c>
      <c r="G79" s="78">
        <f t="shared" si="3"/>
        <v>0</v>
      </c>
      <c r="H79" s="129">
        <f t="shared" si="4"/>
        <v>0</v>
      </c>
      <c r="I79" s="113">
        <v>0</v>
      </c>
      <c r="J79" s="78">
        <v>0</v>
      </c>
    </row>
    <row r="80" spans="1:10" s="79" customFormat="1" x14ac:dyDescent="0.25">
      <c r="A80" s="27">
        <v>79</v>
      </c>
      <c r="B80" s="27"/>
      <c r="C80" s="21" t="s">
        <v>160</v>
      </c>
      <c r="D80" s="22" t="s">
        <v>161</v>
      </c>
      <c r="E80" s="78">
        <v>0</v>
      </c>
      <c r="F80" s="78">
        <v>0</v>
      </c>
      <c r="G80" s="78">
        <f t="shared" si="3"/>
        <v>0</v>
      </c>
      <c r="H80" s="129">
        <f t="shared" si="4"/>
        <v>0</v>
      </c>
      <c r="I80" s="113">
        <v>0</v>
      </c>
      <c r="J80" s="78">
        <v>0</v>
      </c>
    </row>
    <row r="81" spans="1:10" s="79" customFormat="1" ht="21" x14ac:dyDescent="0.25">
      <c r="A81" s="11">
        <v>80</v>
      </c>
      <c r="B81" s="63" t="s">
        <v>37</v>
      </c>
      <c r="C81" s="21" t="s">
        <v>162</v>
      </c>
      <c r="D81" s="22" t="s">
        <v>163</v>
      </c>
      <c r="E81" s="78">
        <v>564851.09</v>
      </c>
      <c r="F81" s="78">
        <v>564851.09</v>
      </c>
      <c r="G81" s="78">
        <f t="shared" si="3"/>
        <v>0</v>
      </c>
      <c r="H81" s="129">
        <f t="shared" si="4"/>
        <v>0</v>
      </c>
      <c r="I81" s="113">
        <v>564851.09</v>
      </c>
      <c r="J81" s="78">
        <v>564851.09</v>
      </c>
    </row>
    <row r="82" spans="1:10" s="79" customFormat="1" ht="21" x14ac:dyDescent="0.25">
      <c r="A82" s="11">
        <v>81</v>
      </c>
      <c r="B82" s="63" t="s">
        <v>131</v>
      </c>
      <c r="C82" s="21" t="s">
        <v>164</v>
      </c>
      <c r="D82" s="22" t="s">
        <v>165</v>
      </c>
      <c r="E82" s="78">
        <v>0</v>
      </c>
      <c r="F82" s="78">
        <v>0</v>
      </c>
      <c r="G82" s="78">
        <f t="shared" si="3"/>
        <v>0</v>
      </c>
      <c r="H82" s="129">
        <f t="shared" si="4"/>
        <v>0</v>
      </c>
      <c r="I82" s="113">
        <v>0</v>
      </c>
      <c r="J82" s="78">
        <v>0</v>
      </c>
    </row>
    <row r="83" spans="1:10" s="20" customFormat="1" ht="21" x14ac:dyDescent="0.25">
      <c r="A83" s="29">
        <v>82</v>
      </c>
      <c r="B83" s="66" t="s">
        <v>124</v>
      </c>
      <c r="C83" s="15" t="s">
        <v>166</v>
      </c>
      <c r="D83" s="16" t="s">
        <v>167</v>
      </c>
      <c r="E83" s="78">
        <v>0</v>
      </c>
      <c r="F83" s="78">
        <v>0</v>
      </c>
      <c r="G83" s="78">
        <f t="shared" si="3"/>
        <v>0</v>
      </c>
      <c r="H83" s="129">
        <f t="shared" si="4"/>
        <v>0</v>
      </c>
      <c r="I83" s="113">
        <v>0</v>
      </c>
      <c r="J83" s="78">
        <v>0</v>
      </c>
    </row>
    <row r="84" spans="1:10" s="26" customFormat="1" x14ac:dyDescent="0.25">
      <c r="A84" s="25">
        <v>83</v>
      </c>
      <c r="B84" s="27" t="s">
        <v>124</v>
      </c>
      <c r="C84" s="21" t="s">
        <v>168</v>
      </c>
      <c r="D84" s="22" t="s">
        <v>169</v>
      </c>
      <c r="E84" s="78">
        <v>0</v>
      </c>
      <c r="F84" s="78">
        <v>0</v>
      </c>
      <c r="G84" s="78">
        <f t="shared" si="3"/>
        <v>0</v>
      </c>
      <c r="H84" s="129">
        <f t="shared" si="4"/>
        <v>0</v>
      </c>
      <c r="I84" s="113">
        <v>0</v>
      </c>
      <c r="J84" s="78">
        <v>0</v>
      </c>
    </row>
    <row r="85" spans="1:10" s="26" customFormat="1" x14ac:dyDescent="0.25">
      <c r="A85" s="25">
        <v>84</v>
      </c>
      <c r="B85" s="27" t="s">
        <v>124</v>
      </c>
      <c r="C85" s="18" t="s">
        <v>170</v>
      </c>
      <c r="D85" s="19" t="s">
        <v>171</v>
      </c>
      <c r="E85" s="78">
        <v>0</v>
      </c>
      <c r="F85" s="78">
        <v>0</v>
      </c>
      <c r="G85" s="78">
        <f t="shared" si="3"/>
        <v>0</v>
      </c>
      <c r="H85" s="129">
        <f t="shared" si="4"/>
        <v>0</v>
      </c>
      <c r="I85" s="113">
        <v>0</v>
      </c>
      <c r="J85" s="78">
        <v>0</v>
      </c>
    </row>
    <row r="86" spans="1:10" s="26" customFormat="1" ht="21" x14ac:dyDescent="0.25">
      <c r="A86" s="25">
        <v>85</v>
      </c>
      <c r="B86" s="27" t="s">
        <v>124</v>
      </c>
      <c r="C86" s="18" t="s">
        <v>172</v>
      </c>
      <c r="D86" s="19" t="s">
        <v>173</v>
      </c>
      <c r="E86" s="78">
        <v>0</v>
      </c>
      <c r="F86" s="78">
        <v>0</v>
      </c>
      <c r="G86" s="78">
        <f t="shared" si="3"/>
        <v>0</v>
      </c>
      <c r="H86" s="129">
        <f t="shared" si="4"/>
        <v>0</v>
      </c>
      <c r="I86" s="113">
        <v>0</v>
      </c>
      <c r="J86" s="78">
        <v>0</v>
      </c>
    </row>
    <row r="87" spans="1:10" s="26" customFormat="1" x14ac:dyDescent="0.25">
      <c r="A87" s="63">
        <v>86</v>
      </c>
      <c r="B87" s="63" t="s">
        <v>124</v>
      </c>
      <c r="C87" s="18" t="s">
        <v>174</v>
      </c>
      <c r="D87" s="19" t="s">
        <v>175</v>
      </c>
      <c r="E87" s="78">
        <v>0</v>
      </c>
      <c r="F87" s="78">
        <v>0</v>
      </c>
      <c r="G87" s="78">
        <f t="shared" si="3"/>
        <v>0</v>
      </c>
      <c r="H87" s="129">
        <f t="shared" si="4"/>
        <v>0</v>
      </c>
      <c r="I87" s="113">
        <v>0</v>
      </c>
      <c r="J87" s="78">
        <v>0</v>
      </c>
    </row>
    <row r="88" spans="1:10" s="26" customFormat="1" ht="21" x14ac:dyDescent="0.25">
      <c r="A88" s="63">
        <v>87</v>
      </c>
      <c r="B88" s="63" t="s">
        <v>124</v>
      </c>
      <c r="C88" s="18" t="s">
        <v>176</v>
      </c>
      <c r="D88" s="19" t="s">
        <v>177</v>
      </c>
      <c r="E88" s="78">
        <v>0</v>
      </c>
      <c r="F88" s="78">
        <v>0</v>
      </c>
      <c r="G88" s="78">
        <f t="shared" si="3"/>
        <v>0</v>
      </c>
      <c r="H88" s="129">
        <f t="shared" si="4"/>
        <v>0</v>
      </c>
      <c r="I88" s="113">
        <v>0</v>
      </c>
      <c r="J88" s="78">
        <v>0</v>
      </c>
    </row>
    <row r="89" spans="1:10" s="20" customFormat="1" x14ac:dyDescent="0.25">
      <c r="A89" s="11">
        <v>88</v>
      </c>
      <c r="B89" s="63"/>
      <c r="C89" s="15" t="s">
        <v>178</v>
      </c>
      <c r="D89" s="16" t="s">
        <v>179</v>
      </c>
      <c r="E89" s="76">
        <v>928776</v>
      </c>
      <c r="F89" s="76">
        <v>928776</v>
      </c>
      <c r="G89" s="76">
        <f t="shared" si="3"/>
        <v>0</v>
      </c>
      <c r="H89" s="127">
        <f t="shared" si="4"/>
        <v>0</v>
      </c>
      <c r="I89" s="111">
        <v>928776</v>
      </c>
      <c r="J89" s="76">
        <v>928776</v>
      </c>
    </row>
    <row r="90" spans="1:10" s="20" customFormat="1" x14ac:dyDescent="0.25">
      <c r="A90" s="11">
        <v>89</v>
      </c>
      <c r="B90" s="63"/>
      <c r="C90" s="15" t="s">
        <v>180</v>
      </c>
      <c r="D90" s="16" t="s">
        <v>181</v>
      </c>
      <c r="E90" s="76">
        <v>4275552.22</v>
      </c>
      <c r="F90" s="76">
        <v>4157976.52</v>
      </c>
      <c r="G90" s="76">
        <f t="shared" si="3"/>
        <v>117575.69999999972</v>
      </c>
      <c r="H90" s="127">
        <f t="shared" si="4"/>
        <v>2.8277143806478187E-2</v>
      </c>
      <c r="I90" s="111">
        <v>4275552.22</v>
      </c>
      <c r="J90" s="76">
        <v>4275552.22</v>
      </c>
    </row>
    <row r="91" spans="1:10" s="20" customFormat="1" x14ac:dyDescent="0.25">
      <c r="A91" s="11">
        <v>90</v>
      </c>
      <c r="B91" s="63"/>
      <c r="C91" s="18" t="s">
        <v>182</v>
      </c>
      <c r="D91" s="19" t="s">
        <v>183</v>
      </c>
      <c r="E91" s="78">
        <v>300400</v>
      </c>
      <c r="F91" s="78">
        <v>324410</v>
      </c>
      <c r="G91" s="78">
        <f t="shared" si="3"/>
        <v>-24010</v>
      </c>
      <c r="H91" s="129">
        <f t="shared" si="4"/>
        <v>-7.4011282019666474E-2</v>
      </c>
      <c r="I91" s="113">
        <v>300400</v>
      </c>
      <c r="J91" s="78">
        <v>300400</v>
      </c>
    </row>
    <row r="92" spans="1:10" s="20" customFormat="1" x14ac:dyDescent="0.25">
      <c r="A92" s="11">
        <v>91</v>
      </c>
      <c r="B92" s="63"/>
      <c r="C92" s="18" t="s">
        <v>184</v>
      </c>
      <c r="D92" s="19" t="s">
        <v>185</v>
      </c>
      <c r="E92" s="78">
        <v>3700000</v>
      </c>
      <c r="F92" s="78">
        <v>3632769.35</v>
      </c>
      <c r="G92" s="78">
        <f t="shared" si="3"/>
        <v>67230.649999999907</v>
      </c>
      <c r="H92" s="129">
        <f t="shared" si="4"/>
        <v>1.8506721325426263E-2</v>
      </c>
      <c r="I92" s="113">
        <v>3700000</v>
      </c>
      <c r="J92" s="78">
        <v>3700000</v>
      </c>
    </row>
    <row r="93" spans="1:10" s="20" customFormat="1" x14ac:dyDescent="0.25">
      <c r="A93" s="11">
        <v>92</v>
      </c>
      <c r="B93" s="63"/>
      <c r="C93" s="18" t="s">
        <v>186</v>
      </c>
      <c r="D93" s="19" t="s">
        <v>187</v>
      </c>
      <c r="E93" s="78">
        <v>0</v>
      </c>
      <c r="F93" s="78">
        <v>0</v>
      </c>
      <c r="G93" s="78">
        <f t="shared" si="3"/>
        <v>0</v>
      </c>
      <c r="H93" s="129">
        <f t="shared" si="4"/>
        <v>0</v>
      </c>
      <c r="I93" s="113">
        <v>0</v>
      </c>
      <c r="J93" s="78">
        <v>0</v>
      </c>
    </row>
    <row r="94" spans="1:10" s="20" customFormat="1" ht="21" x14ac:dyDescent="0.25">
      <c r="A94" s="11">
        <v>93</v>
      </c>
      <c r="B94" s="63"/>
      <c r="C94" s="18" t="s">
        <v>188</v>
      </c>
      <c r="D94" s="19" t="s">
        <v>189</v>
      </c>
      <c r="E94" s="78">
        <v>107152.21999999997</v>
      </c>
      <c r="F94" s="78">
        <v>181796.39</v>
      </c>
      <c r="G94" s="78">
        <f t="shared" si="3"/>
        <v>-74644.170000000042</v>
      </c>
      <c r="H94" s="129">
        <f t="shared" si="4"/>
        <v>-0.41059214652172155</v>
      </c>
      <c r="I94" s="113">
        <v>107152.21999999997</v>
      </c>
      <c r="J94" s="78">
        <v>107152.21999999997</v>
      </c>
    </row>
    <row r="95" spans="1:10" s="20" customFormat="1" ht="21" x14ac:dyDescent="0.25">
      <c r="A95" s="11">
        <v>94</v>
      </c>
      <c r="B95" s="63" t="s">
        <v>37</v>
      </c>
      <c r="C95" s="18" t="s">
        <v>190</v>
      </c>
      <c r="D95" s="19" t="s">
        <v>191</v>
      </c>
      <c r="E95" s="78">
        <v>155000</v>
      </c>
      <c r="F95" s="78">
        <v>0</v>
      </c>
      <c r="G95" s="78">
        <f t="shared" si="3"/>
        <v>155000</v>
      </c>
      <c r="H95" s="129">
        <f t="shared" si="4"/>
        <v>0</v>
      </c>
      <c r="I95" s="113">
        <v>155000</v>
      </c>
      <c r="J95" s="78">
        <v>155000</v>
      </c>
    </row>
    <row r="96" spans="1:10" s="20" customFormat="1" x14ac:dyDescent="0.25">
      <c r="A96" s="11">
        <v>95</v>
      </c>
      <c r="B96" s="63"/>
      <c r="C96" s="18" t="s">
        <v>192</v>
      </c>
      <c r="D96" s="19" t="s">
        <v>193</v>
      </c>
      <c r="E96" s="78">
        <v>13000</v>
      </c>
      <c r="F96" s="78">
        <v>19000.78</v>
      </c>
      <c r="G96" s="78">
        <f t="shared" si="3"/>
        <v>-6000.7799999999988</v>
      </c>
      <c r="H96" s="129">
        <f t="shared" si="4"/>
        <v>-0.31581756117380438</v>
      </c>
      <c r="I96" s="113">
        <v>13000</v>
      </c>
      <c r="J96" s="78">
        <v>13000</v>
      </c>
    </row>
    <row r="97" spans="1:10" s="20" customFormat="1" x14ac:dyDescent="0.25">
      <c r="A97" s="11">
        <v>96</v>
      </c>
      <c r="B97" s="63" t="s">
        <v>37</v>
      </c>
      <c r="C97" s="18" t="s">
        <v>194</v>
      </c>
      <c r="D97" s="19" t="s">
        <v>195</v>
      </c>
      <c r="E97" s="78">
        <v>0</v>
      </c>
      <c r="F97" s="78">
        <v>0</v>
      </c>
      <c r="G97" s="78">
        <f t="shared" si="3"/>
        <v>0</v>
      </c>
      <c r="H97" s="129">
        <f t="shared" si="4"/>
        <v>0</v>
      </c>
      <c r="I97" s="113">
        <v>0</v>
      </c>
      <c r="J97" s="78">
        <v>0</v>
      </c>
    </row>
    <row r="98" spans="1:10" s="20" customFormat="1" x14ac:dyDescent="0.25">
      <c r="A98" s="28">
        <v>97</v>
      </c>
      <c r="B98" s="65"/>
      <c r="C98" s="12" t="s">
        <v>196</v>
      </c>
      <c r="D98" s="13" t="s">
        <v>197</v>
      </c>
      <c r="E98" s="76">
        <v>3601197</v>
      </c>
      <c r="F98" s="76">
        <v>2405791.4754705233</v>
      </c>
      <c r="G98" s="76">
        <f t="shared" si="3"/>
        <v>1195405.5245294767</v>
      </c>
      <c r="H98" s="127">
        <f t="shared" si="4"/>
        <v>0.49688659084457015</v>
      </c>
      <c r="I98" s="111">
        <v>3601197</v>
      </c>
      <c r="J98" s="76">
        <v>3601197</v>
      </c>
    </row>
    <row r="99" spans="1:10" s="20" customFormat="1" x14ac:dyDescent="0.25">
      <c r="A99" s="28">
        <v>98</v>
      </c>
      <c r="B99" s="65"/>
      <c r="C99" s="15" t="s">
        <v>198</v>
      </c>
      <c r="D99" s="16" t="s">
        <v>199</v>
      </c>
      <c r="E99" s="76">
        <v>135456.07</v>
      </c>
      <c r="F99" s="76">
        <v>169914.32</v>
      </c>
      <c r="G99" s="76">
        <f t="shared" si="3"/>
        <v>-34458.25</v>
      </c>
      <c r="H99" s="127">
        <f t="shared" si="4"/>
        <v>-0.20279779832565023</v>
      </c>
      <c r="I99" s="111">
        <v>135456.07</v>
      </c>
      <c r="J99" s="76">
        <v>135456.07</v>
      </c>
    </row>
    <row r="100" spans="1:10" s="20" customFormat="1" x14ac:dyDescent="0.25">
      <c r="A100" s="81">
        <v>99</v>
      </c>
      <c r="B100" s="82"/>
      <c r="C100" s="15" t="s">
        <v>200</v>
      </c>
      <c r="D100" s="16" t="s">
        <v>201</v>
      </c>
      <c r="E100" s="76">
        <v>49483</v>
      </c>
      <c r="F100" s="76">
        <v>135008.34</v>
      </c>
      <c r="G100" s="76">
        <f t="shared" si="3"/>
        <v>-85525.34</v>
      </c>
      <c r="H100" s="127">
        <f t="shared" si="4"/>
        <v>-0.63348190193287313</v>
      </c>
      <c r="I100" s="111">
        <v>49483</v>
      </c>
      <c r="J100" s="76">
        <v>49483</v>
      </c>
    </row>
    <row r="101" spans="1:10" s="20" customFormat="1" x14ac:dyDescent="0.25">
      <c r="A101" s="81">
        <v>100</v>
      </c>
      <c r="B101" s="82"/>
      <c r="C101" s="18" t="s">
        <v>202</v>
      </c>
      <c r="D101" s="19" t="s">
        <v>203</v>
      </c>
      <c r="E101" s="78">
        <v>49483</v>
      </c>
      <c r="F101" s="78">
        <v>135008.34</v>
      </c>
      <c r="G101" s="78">
        <f t="shared" si="3"/>
        <v>-85525.34</v>
      </c>
      <c r="H101" s="129">
        <f t="shared" si="4"/>
        <v>-0.63348190193287313</v>
      </c>
      <c r="I101" s="113">
        <v>49483</v>
      </c>
      <c r="J101" s="78">
        <v>49483</v>
      </c>
    </row>
    <row r="102" spans="1:10" s="20" customFormat="1" x14ac:dyDescent="0.25">
      <c r="A102" s="81">
        <v>101</v>
      </c>
      <c r="B102" s="82"/>
      <c r="C102" s="18" t="s">
        <v>204</v>
      </c>
      <c r="D102" s="19" t="s">
        <v>205</v>
      </c>
      <c r="E102" s="78">
        <v>0</v>
      </c>
      <c r="F102" s="78">
        <v>0</v>
      </c>
      <c r="G102" s="78">
        <f t="shared" si="3"/>
        <v>0</v>
      </c>
      <c r="H102" s="129">
        <f t="shared" si="4"/>
        <v>0</v>
      </c>
      <c r="I102" s="113">
        <v>0</v>
      </c>
      <c r="J102" s="78">
        <v>0</v>
      </c>
    </row>
    <row r="103" spans="1:10" s="20" customFormat="1" x14ac:dyDescent="0.25">
      <c r="A103" s="29">
        <v>102</v>
      </c>
      <c r="B103" s="66" t="s">
        <v>37</v>
      </c>
      <c r="C103" s="15" t="s">
        <v>206</v>
      </c>
      <c r="D103" s="16" t="s">
        <v>207</v>
      </c>
      <c r="E103" s="76">
        <v>346842</v>
      </c>
      <c r="F103" s="76">
        <v>1457315.5454705232</v>
      </c>
      <c r="G103" s="76">
        <f t="shared" si="3"/>
        <v>-1110473.5454705232</v>
      </c>
      <c r="H103" s="127">
        <f t="shared" si="4"/>
        <v>-0.76199938230397779</v>
      </c>
      <c r="I103" s="111">
        <v>346842</v>
      </c>
      <c r="J103" s="76">
        <v>346842</v>
      </c>
    </row>
    <row r="104" spans="1:10" s="20" customFormat="1" ht="21" x14ac:dyDescent="0.25">
      <c r="A104" s="11">
        <v>103</v>
      </c>
      <c r="B104" s="63" t="s">
        <v>37</v>
      </c>
      <c r="C104" s="18" t="s">
        <v>208</v>
      </c>
      <c r="D104" s="19" t="s">
        <v>209</v>
      </c>
      <c r="E104" s="78">
        <v>282750</v>
      </c>
      <c r="F104" s="78">
        <v>791385.11099052324</v>
      </c>
      <c r="G104" s="78">
        <f t="shared" si="3"/>
        <v>-508635.11099052324</v>
      </c>
      <c r="H104" s="129">
        <f t="shared" si="4"/>
        <v>-0.64271503712509714</v>
      </c>
      <c r="I104" s="113">
        <v>282750</v>
      </c>
      <c r="J104" s="78">
        <v>282750</v>
      </c>
    </row>
    <row r="105" spans="1:10" s="20" customFormat="1" x14ac:dyDescent="0.25">
      <c r="A105" s="11">
        <v>104</v>
      </c>
      <c r="B105" s="63" t="s">
        <v>37</v>
      </c>
      <c r="C105" s="18" t="s">
        <v>210</v>
      </c>
      <c r="D105" s="19" t="s">
        <v>211</v>
      </c>
      <c r="E105" s="78">
        <v>0</v>
      </c>
      <c r="F105" s="78">
        <v>0</v>
      </c>
      <c r="G105" s="78">
        <f t="shared" si="3"/>
        <v>0</v>
      </c>
      <c r="H105" s="129">
        <f t="shared" si="4"/>
        <v>0</v>
      </c>
      <c r="I105" s="113">
        <v>0</v>
      </c>
      <c r="J105" s="78">
        <v>0</v>
      </c>
    </row>
    <row r="106" spans="1:10" s="20" customFormat="1" x14ac:dyDescent="0.25">
      <c r="A106" s="11">
        <v>105</v>
      </c>
      <c r="B106" s="63" t="s">
        <v>37</v>
      </c>
      <c r="C106" s="18" t="s">
        <v>212</v>
      </c>
      <c r="D106" s="19" t="s">
        <v>213</v>
      </c>
      <c r="E106" s="78">
        <v>64092</v>
      </c>
      <c r="F106" s="78">
        <v>665930.43448000005</v>
      </c>
      <c r="G106" s="78">
        <f t="shared" si="3"/>
        <v>-601838.43448000005</v>
      </c>
      <c r="H106" s="129">
        <f t="shared" si="4"/>
        <v>-0.90375571278695643</v>
      </c>
      <c r="I106" s="113">
        <v>64092</v>
      </c>
      <c r="J106" s="78">
        <v>64092</v>
      </c>
    </row>
    <row r="107" spans="1:10" s="34" customFormat="1" x14ac:dyDescent="0.25">
      <c r="A107" s="11">
        <v>106</v>
      </c>
      <c r="B107" s="63" t="s">
        <v>37</v>
      </c>
      <c r="C107" s="18" t="s">
        <v>214</v>
      </c>
      <c r="D107" s="19" t="s">
        <v>215</v>
      </c>
      <c r="E107" s="78">
        <v>0</v>
      </c>
      <c r="F107" s="78">
        <v>0</v>
      </c>
      <c r="G107" s="78">
        <f t="shared" si="3"/>
        <v>0</v>
      </c>
      <c r="H107" s="129">
        <f t="shared" si="4"/>
        <v>0</v>
      </c>
      <c r="I107" s="113">
        <v>0</v>
      </c>
      <c r="J107" s="78">
        <v>0</v>
      </c>
    </row>
    <row r="108" spans="1:10" s="20" customFormat="1" x14ac:dyDescent="0.25">
      <c r="A108" s="11">
        <v>107</v>
      </c>
      <c r="B108" s="63"/>
      <c r="C108" s="15" t="s">
        <v>216</v>
      </c>
      <c r="D108" s="16" t="s">
        <v>217</v>
      </c>
      <c r="E108" s="78">
        <v>774104</v>
      </c>
      <c r="F108" s="78">
        <v>0</v>
      </c>
      <c r="G108" s="78">
        <f t="shared" si="3"/>
        <v>774104</v>
      </c>
      <c r="H108" s="129">
        <f t="shared" si="4"/>
        <v>0</v>
      </c>
      <c r="I108" s="113">
        <v>774104</v>
      </c>
      <c r="J108" s="78">
        <v>774104</v>
      </c>
    </row>
    <row r="109" spans="1:10" s="20" customFormat="1" ht="21" x14ac:dyDescent="0.25">
      <c r="A109" s="11">
        <v>108</v>
      </c>
      <c r="B109" s="63"/>
      <c r="C109" s="18" t="s">
        <v>218</v>
      </c>
      <c r="D109" s="19" t="s">
        <v>219</v>
      </c>
      <c r="E109" s="78">
        <v>198158</v>
      </c>
      <c r="F109" s="78">
        <v>0</v>
      </c>
      <c r="G109" s="78">
        <f t="shared" si="3"/>
        <v>198158</v>
      </c>
      <c r="H109" s="129">
        <f t="shared" si="4"/>
        <v>0</v>
      </c>
      <c r="I109" s="113">
        <v>198158</v>
      </c>
      <c r="J109" s="78">
        <v>198158</v>
      </c>
    </row>
    <row r="110" spans="1:10" s="20" customFormat="1" x14ac:dyDescent="0.25">
      <c r="A110" s="11">
        <v>109</v>
      </c>
      <c r="B110" s="63"/>
      <c r="C110" s="18" t="s">
        <v>220</v>
      </c>
      <c r="D110" s="19" t="s">
        <v>221</v>
      </c>
      <c r="E110" s="78">
        <v>0</v>
      </c>
      <c r="F110" s="78">
        <v>0</v>
      </c>
      <c r="G110" s="78">
        <f t="shared" si="3"/>
        <v>0</v>
      </c>
      <c r="H110" s="129">
        <f t="shared" si="4"/>
        <v>0</v>
      </c>
      <c r="I110" s="113">
        <v>0</v>
      </c>
      <c r="J110" s="78">
        <v>0</v>
      </c>
    </row>
    <row r="111" spans="1:10" s="20" customFormat="1" x14ac:dyDescent="0.25">
      <c r="A111" s="11">
        <v>110</v>
      </c>
      <c r="B111" s="63"/>
      <c r="C111" s="18" t="s">
        <v>222</v>
      </c>
      <c r="D111" s="19" t="s">
        <v>223</v>
      </c>
      <c r="E111" s="78">
        <v>575946</v>
      </c>
      <c r="F111" s="78">
        <v>0</v>
      </c>
      <c r="G111" s="78">
        <f t="shared" si="3"/>
        <v>575946</v>
      </c>
      <c r="H111" s="129">
        <f t="shared" si="4"/>
        <v>0</v>
      </c>
      <c r="I111" s="113">
        <v>575946</v>
      </c>
      <c r="J111" s="78">
        <v>575946</v>
      </c>
    </row>
    <row r="112" spans="1:10" s="20" customFormat="1" x14ac:dyDescent="0.25">
      <c r="A112" s="11">
        <v>111</v>
      </c>
      <c r="B112" s="63"/>
      <c r="C112" s="15" t="s">
        <v>224</v>
      </c>
      <c r="D112" s="16" t="s">
        <v>225</v>
      </c>
      <c r="E112" s="78">
        <v>2295311.9299999997</v>
      </c>
      <c r="F112" s="78">
        <v>643553.27</v>
      </c>
      <c r="G112" s="78">
        <f t="shared" si="3"/>
        <v>1651758.6599999997</v>
      </c>
      <c r="H112" s="129">
        <f t="shared" si="4"/>
        <v>2.5666230551512847</v>
      </c>
      <c r="I112" s="113">
        <v>2295311.9299999997</v>
      </c>
      <c r="J112" s="78">
        <v>2295311.9299999997</v>
      </c>
    </row>
    <row r="113" spans="1:10" s="20" customFormat="1" x14ac:dyDescent="0.25">
      <c r="A113" s="11">
        <v>112</v>
      </c>
      <c r="B113" s="63"/>
      <c r="C113" s="18" t="s">
        <v>226</v>
      </c>
      <c r="D113" s="19" t="s">
        <v>227</v>
      </c>
      <c r="E113" s="78">
        <v>1913784.93</v>
      </c>
      <c r="F113" s="78">
        <v>420815.79</v>
      </c>
      <c r="G113" s="78">
        <f t="shared" si="3"/>
        <v>1492969.14</v>
      </c>
      <c r="H113" s="129">
        <f t="shared" si="4"/>
        <v>3.5477973390684792</v>
      </c>
      <c r="I113" s="113">
        <v>1913784.93</v>
      </c>
      <c r="J113" s="78">
        <v>1913784.93</v>
      </c>
    </row>
    <row r="114" spans="1:10" s="20" customFormat="1" x14ac:dyDescent="0.25">
      <c r="A114" s="11">
        <v>113</v>
      </c>
      <c r="B114" s="63"/>
      <c r="C114" s="21" t="s">
        <v>228</v>
      </c>
      <c r="D114" s="22" t="s">
        <v>229</v>
      </c>
      <c r="E114" s="78">
        <v>0</v>
      </c>
      <c r="F114" s="78">
        <v>0</v>
      </c>
      <c r="G114" s="78">
        <f t="shared" si="3"/>
        <v>0</v>
      </c>
      <c r="H114" s="129">
        <f t="shared" si="4"/>
        <v>0</v>
      </c>
      <c r="I114" s="113">
        <v>0</v>
      </c>
      <c r="J114" s="78">
        <v>0</v>
      </c>
    </row>
    <row r="115" spans="1:10" s="20" customFormat="1" x14ac:dyDescent="0.25">
      <c r="A115" s="11">
        <v>114</v>
      </c>
      <c r="B115" s="63"/>
      <c r="C115" s="21" t="s">
        <v>230</v>
      </c>
      <c r="D115" s="22" t="s">
        <v>231</v>
      </c>
      <c r="E115" s="78">
        <v>1435338.7</v>
      </c>
      <c r="F115" s="78">
        <v>0</v>
      </c>
      <c r="G115" s="78">
        <f t="shared" si="3"/>
        <v>1435338.7</v>
      </c>
      <c r="H115" s="129">
        <f t="shared" si="4"/>
        <v>0</v>
      </c>
      <c r="I115" s="113">
        <v>1435338.7</v>
      </c>
      <c r="J115" s="78">
        <v>1435338.7</v>
      </c>
    </row>
    <row r="116" spans="1:10" s="20" customFormat="1" x14ac:dyDescent="0.25">
      <c r="A116" s="11">
        <v>115</v>
      </c>
      <c r="B116" s="63"/>
      <c r="C116" s="21" t="s">
        <v>232</v>
      </c>
      <c r="D116" s="22" t="s">
        <v>233</v>
      </c>
      <c r="E116" s="78">
        <v>478446.23</v>
      </c>
      <c r="F116" s="78">
        <v>420815.79</v>
      </c>
      <c r="G116" s="78">
        <f t="shared" si="3"/>
        <v>57630.44</v>
      </c>
      <c r="H116" s="129">
        <f t="shared" si="4"/>
        <v>0.13694932882627814</v>
      </c>
      <c r="I116" s="113">
        <v>478446.23</v>
      </c>
      <c r="J116" s="78">
        <v>478446.23</v>
      </c>
    </row>
    <row r="117" spans="1:10" s="26" customFormat="1" x14ac:dyDescent="0.25">
      <c r="A117" s="25">
        <v>116</v>
      </c>
      <c r="B117" s="27"/>
      <c r="C117" s="18" t="s">
        <v>234</v>
      </c>
      <c r="D117" s="19" t="s">
        <v>235</v>
      </c>
      <c r="E117" s="78">
        <v>0</v>
      </c>
      <c r="F117" s="78">
        <v>0</v>
      </c>
      <c r="G117" s="78">
        <f t="shared" si="3"/>
        <v>0</v>
      </c>
      <c r="H117" s="129">
        <f t="shared" si="4"/>
        <v>0</v>
      </c>
      <c r="I117" s="113">
        <v>0</v>
      </c>
      <c r="J117" s="78">
        <v>0</v>
      </c>
    </row>
    <row r="118" spans="1:10" s="26" customFormat="1" x14ac:dyDescent="0.25">
      <c r="A118" s="25">
        <v>117</v>
      </c>
      <c r="B118" s="27"/>
      <c r="C118" s="18" t="s">
        <v>236</v>
      </c>
      <c r="D118" s="19" t="s">
        <v>237</v>
      </c>
      <c r="E118" s="78">
        <v>381527</v>
      </c>
      <c r="F118" s="78">
        <v>222737.47999999998</v>
      </c>
      <c r="G118" s="78">
        <f t="shared" si="3"/>
        <v>158789.52000000002</v>
      </c>
      <c r="H118" s="129">
        <f t="shared" si="4"/>
        <v>0.71289986759300694</v>
      </c>
      <c r="I118" s="113">
        <v>381527</v>
      </c>
      <c r="J118" s="78">
        <v>381527</v>
      </c>
    </row>
    <row r="119" spans="1:10" s="26" customFormat="1" x14ac:dyDescent="0.25">
      <c r="A119" s="25">
        <v>118</v>
      </c>
      <c r="B119" s="27"/>
      <c r="C119" s="12" t="s">
        <v>238</v>
      </c>
      <c r="D119" s="13" t="s">
        <v>239</v>
      </c>
      <c r="E119" s="76">
        <v>2799062</v>
      </c>
      <c r="F119" s="76">
        <v>2766915.7300000004</v>
      </c>
      <c r="G119" s="76">
        <f t="shared" si="3"/>
        <v>32146.269999999553</v>
      </c>
      <c r="H119" s="127">
        <f t="shared" si="4"/>
        <v>1.161808784107767E-2</v>
      </c>
      <c r="I119" s="111">
        <v>2799062</v>
      </c>
      <c r="J119" s="76">
        <v>2799062</v>
      </c>
    </row>
    <row r="120" spans="1:10" s="26" customFormat="1" ht="21" x14ac:dyDescent="0.25">
      <c r="A120" s="25">
        <v>119</v>
      </c>
      <c r="B120" s="27"/>
      <c r="C120" s="15" t="s">
        <v>240</v>
      </c>
      <c r="D120" s="16" t="s">
        <v>241</v>
      </c>
      <c r="E120" s="78">
        <v>2694850</v>
      </c>
      <c r="F120" s="78">
        <v>2666737.9500000002</v>
      </c>
      <c r="G120" s="78">
        <f t="shared" si="3"/>
        <v>28112.049999999814</v>
      </c>
      <c r="H120" s="129">
        <f t="shared" si="4"/>
        <v>1.0541736956193919E-2</v>
      </c>
      <c r="I120" s="113">
        <v>2694850</v>
      </c>
      <c r="J120" s="78">
        <v>2694850</v>
      </c>
    </row>
    <row r="121" spans="1:10" s="20" customFormat="1" x14ac:dyDescent="0.25">
      <c r="A121" s="11">
        <v>120</v>
      </c>
      <c r="B121" s="63"/>
      <c r="C121" s="15" t="s">
        <v>242</v>
      </c>
      <c r="D121" s="16" t="s">
        <v>243</v>
      </c>
      <c r="E121" s="78">
        <v>104212</v>
      </c>
      <c r="F121" s="78">
        <v>100177.78000000007</v>
      </c>
      <c r="G121" s="78">
        <f t="shared" si="3"/>
        <v>4034.2199999999284</v>
      </c>
      <c r="H121" s="129">
        <f t="shared" si="4"/>
        <v>4.0270606915025722E-2</v>
      </c>
      <c r="I121" s="113">
        <v>104212</v>
      </c>
      <c r="J121" s="78">
        <v>104212</v>
      </c>
    </row>
    <row r="122" spans="1:10" s="20" customFormat="1" x14ac:dyDescent="0.25">
      <c r="A122" s="11">
        <v>121</v>
      </c>
      <c r="B122" s="63"/>
      <c r="C122" s="15" t="s">
        <v>244</v>
      </c>
      <c r="D122" s="16" t="s">
        <v>245</v>
      </c>
      <c r="E122" s="78">
        <v>0</v>
      </c>
      <c r="F122" s="78">
        <v>0</v>
      </c>
      <c r="G122" s="78">
        <f t="shared" si="3"/>
        <v>0</v>
      </c>
      <c r="H122" s="129">
        <f t="shared" si="4"/>
        <v>0</v>
      </c>
      <c r="I122" s="113">
        <v>0</v>
      </c>
      <c r="J122" s="78">
        <v>0</v>
      </c>
    </row>
    <row r="123" spans="1:10" s="20" customFormat="1" x14ac:dyDescent="0.25">
      <c r="A123" s="11">
        <v>122</v>
      </c>
      <c r="B123" s="63"/>
      <c r="C123" s="12" t="s">
        <v>246</v>
      </c>
      <c r="D123" s="13" t="s">
        <v>247</v>
      </c>
      <c r="E123" s="78">
        <v>13528596.43</v>
      </c>
      <c r="F123" s="78">
        <v>11081340.250000009</v>
      </c>
      <c r="G123" s="78">
        <f t="shared" si="3"/>
        <v>2447256.1799999904</v>
      </c>
      <c r="H123" s="129">
        <f t="shared" si="4"/>
        <v>0.22084478274186992</v>
      </c>
      <c r="I123" s="113">
        <v>16209595.049999997</v>
      </c>
      <c r="J123" s="78">
        <v>17806221.18</v>
      </c>
    </row>
    <row r="124" spans="1:10" s="20" customFormat="1" x14ac:dyDescent="0.25">
      <c r="A124" s="11">
        <v>123</v>
      </c>
      <c r="B124" s="63"/>
      <c r="C124" s="18" t="s">
        <v>248</v>
      </c>
      <c r="D124" s="19" t="s">
        <v>249</v>
      </c>
      <c r="E124" s="78">
        <v>2117092.08</v>
      </c>
      <c r="F124" s="78">
        <v>164732.03999999998</v>
      </c>
      <c r="G124" s="78">
        <f t="shared" si="3"/>
        <v>1952360.04</v>
      </c>
      <c r="H124" s="129">
        <f t="shared" si="4"/>
        <v>11.851732304171067</v>
      </c>
      <c r="I124" s="113">
        <v>2117092.08</v>
      </c>
      <c r="J124" s="78">
        <v>2117092.08</v>
      </c>
    </row>
    <row r="125" spans="1:10" s="20" customFormat="1" x14ac:dyDescent="0.25">
      <c r="A125" s="11">
        <v>124</v>
      </c>
      <c r="B125" s="63"/>
      <c r="C125" s="18" t="s">
        <v>250</v>
      </c>
      <c r="D125" s="19" t="s">
        <v>251</v>
      </c>
      <c r="E125" s="78">
        <v>4061527.52</v>
      </c>
      <c r="F125" s="78">
        <v>8141620.7131360089</v>
      </c>
      <c r="G125" s="78">
        <f t="shared" si="3"/>
        <v>-4080093.1931360089</v>
      </c>
      <c r="H125" s="129">
        <f t="shared" si="4"/>
        <v>-0.5011401705993288</v>
      </c>
      <c r="I125" s="113">
        <v>4061527.52</v>
      </c>
      <c r="J125" s="78">
        <v>4061527.52</v>
      </c>
    </row>
    <row r="126" spans="1:10" s="20" customFormat="1" x14ac:dyDescent="0.25">
      <c r="A126" s="11">
        <v>125</v>
      </c>
      <c r="B126" s="63"/>
      <c r="C126" s="18" t="s">
        <v>252</v>
      </c>
      <c r="D126" s="19" t="s">
        <v>253</v>
      </c>
      <c r="E126" s="78">
        <v>0</v>
      </c>
      <c r="F126" s="78">
        <v>0</v>
      </c>
      <c r="G126" s="78">
        <f t="shared" si="3"/>
        <v>0</v>
      </c>
      <c r="H126" s="129">
        <f t="shared" si="4"/>
        <v>0</v>
      </c>
      <c r="I126" s="113">
        <v>0</v>
      </c>
      <c r="J126" s="78">
        <v>0</v>
      </c>
    </row>
    <row r="127" spans="1:10" s="20" customFormat="1" x14ac:dyDescent="0.25">
      <c r="A127" s="11">
        <v>126</v>
      </c>
      <c r="B127" s="63"/>
      <c r="C127" s="18" t="s">
        <v>254</v>
      </c>
      <c r="D127" s="19" t="s">
        <v>255</v>
      </c>
      <c r="E127" s="78">
        <v>1140707.05</v>
      </c>
      <c r="F127" s="78">
        <v>1092163.423903968</v>
      </c>
      <c r="G127" s="78">
        <f t="shared" si="3"/>
        <v>48543.626096032094</v>
      </c>
      <c r="H127" s="129">
        <f t="shared" si="4"/>
        <v>4.4447218276649089E-2</v>
      </c>
      <c r="I127" s="113">
        <v>1140707.05</v>
      </c>
      <c r="J127" s="78">
        <v>1140707.05</v>
      </c>
    </row>
    <row r="128" spans="1:10" s="20" customFormat="1" x14ac:dyDescent="0.25">
      <c r="A128" s="11">
        <v>127</v>
      </c>
      <c r="B128" s="63"/>
      <c r="C128" s="18" t="s">
        <v>256</v>
      </c>
      <c r="D128" s="19" t="s">
        <v>257</v>
      </c>
      <c r="E128" s="78">
        <v>4561304.9000000004</v>
      </c>
      <c r="F128" s="78">
        <v>47581.062960030009</v>
      </c>
      <c r="G128" s="78">
        <f t="shared" si="3"/>
        <v>4513723.8370399708</v>
      </c>
      <c r="H128" s="129">
        <f t="shared" si="4"/>
        <v>94.863871385800664</v>
      </c>
      <c r="I128" s="113">
        <v>7242303.5199999996</v>
      </c>
      <c r="J128" s="78">
        <v>8838929.6500000004</v>
      </c>
    </row>
    <row r="129" spans="1:12" s="20" customFormat="1" x14ac:dyDescent="0.25">
      <c r="A129" s="11">
        <v>128</v>
      </c>
      <c r="B129" s="63"/>
      <c r="C129" s="18" t="s">
        <v>258</v>
      </c>
      <c r="D129" s="19" t="s">
        <v>259</v>
      </c>
      <c r="E129" s="78">
        <v>1647964.88</v>
      </c>
      <c r="F129" s="78">
        <v>1635243.0100000012</v>
      </c>
      <c r="G129" s="78">
        <f t="shared" si="3"/>
        <v>12721.869999998715</v>
      </c>
      <c r="H129" s="129">
        <f t="shared" si="4"/>
        <v>7.7798039326269349E-3</v>
      </c>
      <c r="I129" s="113">
        <v>1647964.88</v>
      </c>
      <c r="J129" s="78">
        <v>1647964.88</v>
      </c>
    </row>
    <row r="130" spans="1:12" s="20" customFormat="1" x14ac:dyDescent="0.25">
      <c r="A130" s="11">
        <v>129</v>
      </c>
      <c r="B130" s="63"/>
      <c r="C130" s="12" t="s">
        <v>260</v>
      </c>
      <c r="D130" s="13" t="s">
        <v>261</v>
      </c>
      <c r="E130" s="78">
        <v>0</v>
      </c>
      <c r="F130" s="78">
        <v>0</v>
      </c>
      <c r="G130" s="78">
        <f t="shared" si="3"/>
        <v>0</v>
      </c>
      <c r="H130" s="129">
        <f t="shared" si="4"/>
        <v>0</v>
      </c>
      <c r="I130" s="113">
        <v>0</v>
      </c>
      <c r="J130" s="78">
        <v>0</v>
      </c>
    </row>
    <row r="131" spans="1:12" s="20" customFormat="1" x14ac:dyDescent="0.25">
      <c r="A131" s="11">
        <v>130</v>
      </c>
      <c r="B131" s="63"/>
      <c r="C131" s="12" t="s">
        <v>262</v>
      </c>
      <c r="D131" s="13" t="s">
        <v>263</v>
      </c>
      <c r="E131" s="76">
        <v>980947.12</v>
      </c>
      <c r="F131" s="76">
        <v>649353.5</v>
      </c>
      <c r="G131" s="76">
        <f t="shared" si="3"/>
        <v>331593.62</v>
      </c>
      <c r="H131" s="127">
        <f t="shared" si="4"/>
        <v>0.51065193303801393</v>
      </c>
      <c r="I131" s="111">
        <v>980947.12</v>
      </c>
      <c r="J131" s="76">
        <v>980947.12</v>
      </c>
    </row>
    <row r="132" spans="1:12" s="20" customFormat="1" x14ac:dyDescent="0.25">
      <c r="A132" s="11">
        <v>131</v>
      </c>
      <c r="B132" s="63"/>
      <c r="C132" s="18" t="s">
        <v>264</v>
      </c>
      <c r="D132" s="19" t="s">
        <v>265</v>
      </c>
      <c r="E132" s="78">
        <v>0</v>
      </c>
      <c r="F132" s="78">
        <v>36290</v>
      </c>
      <c r="G132" s="78">
        <f t="shared" ref="G132:G194" si="5">E132-F132</f>
        <v>-36290</v>
      </c>
      <c r="H132" s="129">
        <f t="shared" ref="H132:H195" si="6">IFERROR(G132/F132,0)</f>
        <v>-1</v>
      </c>
      <c r="I132" s="113">
        <v>0</v>
      </c>
      <c r="J132" s="78">
        <v>0</v>
      </c>
    </row>
    <row r="133" spans="1:12" s="20" customFormat="1" x14ac:dyDescent="0.25">
      <c r="A133" s="11">
        <v>132</v>
      </c>
      <c r="B133" s="63"/>
      <c r="C133" s="18" t="s">
        <v>266</v>
      </c>
      <c r="D133" s="19" t="s">
        <v>267</v>
      </c>
      <c r="E133" s="78">
        <v>282910</v>
      </c>
      <c r="F133" s="78">
        <v>263541.31</v>
      </c>
      <c r="G133" s="78">
        <f t="shared" si="5"/>
        <v>19368.690000000002</v>
      </c>
      <c r="H133" s="129">
        <f t="shared" si="6"/>
        <v>7.3493942942000262E-2</v>
      </c>
      <c r="I133" s="113">
        <v>282910</v>
      </c>
      <c r="J133" s="78">
        <v>282910</v>
      </c>
    </row>
    <row r="134" spans="1:12" s="20" customFormat="1" x14ac:dyDescent="0.25">
      <c r="A134" s="11">
        <v>133</v>
      </c>
      <c r="B134" s="63"/>
      <c r="C134" s="18" t="s">
        <v>268</v>
      </c>
      <c r="D134" s="19" t="s">
        <v>269</v>
      </c>
      <c r="E134" s="78">
        <v>698037.12</v>
      </c>
      <c r="F134" s="78">
        <v>349522.19</v>
      </c>
      <c r="G134" s="78">
        <f t="shared" si="5"/>
        <v>348514.93</v>
      </c>
      <c r="H134" s="129">
        <f t="shared" si="6"/>
        <v>0.99711818010753472</v>
      </c>
      <c r="I134" s="113">
        <v>698037.12</v>
      </c>
      <c r="J134" s="78">
        <v>698037.12</v>
      </c>
    </row>
    <row r="135" spans="1:12" s="73" customFormat="1" ht="11.25" x14ac:dyDescent="0.25">
      <c r="A135" s="71">
        <v>134</v>
      </c>
      <c r="B135" s="72"/>
      <c r="C135" s="88" t="s">
        <v>270</v>
      </c>
      <c r="D135" s="89" t="s">
        <v>271</v>
      </c>
      <c r="E135" s="142">
        <v>477850896.50000006</v>
      </c>
      <c r="F135" s="142">
        <v>399545033.58547056</v>
      </c>
      <c r="G135" s="142">
        <f t="shared" si="5"/>
        <v>78305862.914529502</v>
      </c>
      <c r="H135" s="143">
        <f t="shared" si="6"/>
        <v>0.19598757669898137</v>
      </c>
      <c r="I135" s="144">
        <v>485179894.09000003</v>
      </c>
      <c r="J135" s="142">
        <v>491699660.72000003</v>
      </c>
    </row>
    <row r="136" spans="1:12" s="20" customFormat="1" x14ac:dyDescent="0.25">
      <c r="A136" s="11">
        <v>135</v>
      </c>
      <c r="B136" s="63"/>
      <c r="C136" s="21"/>
      <c r="D136" s="13" t="s">
        <v>272</v>
      </c>
      <c r="E136" s="30">
        <v>0</v>
      </c>
      <c r="F136" s="30">
        <v>0</v>
      </c>
      <c r="G136" s="103">
        <f t="shared" si="5"/>
        <v>0</v>
      </c>
      <c r="H136" s="130">
        <f t="shared" si="6"/>
        <v>0</v>
      </c>
      <c r="I136" s="114">
        <v>0</v>
      </c>
      <c r="J136" s="30">
        <v>0</v>
      </c>
    </row>
    <row r="137" spans="1:12" s="20" customFormat="1" x14ac:dyDescent="0.25">
      <c r="A137" s="11">
        <v>136</v>
      </c>
      <c r="B137" s="63"/>
      <c r="C137" s="12" t="s">
        <v>273</v>
      </c>
      <c r="D137" s="13" t="s">
        <v>274</v>
      </c>
      <c r="E137" s="30">
        <v>143917290</v>
      </c>
      <c r="F137" s="30">
        <v>142983316.49999997</v>
      </c>
      <c r="G137" s="103">
        <f t="shared" si="5"/>
        <v>933973.5000000298</v>
      </c>
      <c r="H137" s="130">
        <f t="shared" si="6"/>
        <v>6.5320452963477738E-3</v>
      </c>
      <c r="I137" s="114">
        <v>143914772.38000005</v>
      </c>
      <c r="J137" s="30">
        <v>148837912.88000005</v>
      </c>
    </row>
    <row r="138" spans="1:12" s="20" customFormat="1" x14ac:dyDescent="0.25">
      <c r="A138" s="11">
        <v>137</v>
      </c>
      <c r="B138" s="63"/>
      <c r="C138" s="15" t="s">
        <v>275</v>
      </c>
      <c r="D138" s="16" t="s">
        <v>276</v>
      </c>
      <c r="E138" s="31">
        <v>143067500</v>
      </c>
      <c r="F138" s="31">
        <v>142408375.57999998</v>
      </c>
      <c r="G138" s="104">
        <f t="shared" si="5"/>
        <v>659124.42000001669</v>
      </c>
      <c r="H138" s="131">
        <f t="shared" si="6"/>
        <v>4.6284104942250675E-3</v>
      </c>
      <c r="I138" s="115">
        <v>143064982.38000005</v>
      </c>
      <c r="J138" s="31">
        <v>147988122.88000005</v>
      </c>
    </row>
    <row r="139" spans="1:12" s="20" customFormat="1" x14ac:dyDescent="0.25">
      <c r="A139" s="11">
        <v>138</v>
      </c>
      <c r="B139" s="63"/>
      <c r="C139" s="18" t="s">
        <v>277</v>
      </c>
      <c r="D139" s="19" t="s">
        <v>278</v>
      </c>
      <c r="E139" s="32">
        <v>87500000</v>
      </c>
      <c r="F139" s="32">
        <v>86954000</v>
      </c>
      <c r="G139" s="106">
        <f t="shared" si="5"/>
        <v>546000</v>
      </c>
      <c r="H139" s="132">
        <f t="shared" si="6"/>
        <v>6.2791820962807918E-3</v>
      </c>
      <c r="I139" s="116">
        <v>87497482.380000055</v>
      </c>
      <c r="J139" s="32">
        <v>92420622.880000055</v>
      </c>
      <c r="K139" s="141" t="e">
        <f>#REF!</f>
        <v>#REF!</v>
      </c>
      <c r="L139" s="141" t="e">
        <f>K139</f>
        <v>#REF!</v>
      </c>
    </row>
    <row r="140" spans="1:12" s="26" customFormat="1" ht="21" x14ac:dyDescent="0.25">
      <c r="A140" s="25">
        <v>139</v>
      </c>
      <c r="B140" s="27"/>
      <c r="C140" s="21" t="s">
        <v>279</v>
      </c>
      <c r="D140" s="22" t="s">
        <v>280</v>
      </c>
      <c r="E140" s="33">
        <v>85000000</v>
      </c>
      <c r="F140" s="33">
        <v>86100000</v>
      </c>
      <c r="G140" s="105">
        <f t="shared" si="5"/>
        <v>-1100000</v>
      </c>
      <c r="H140" s="133">
        <f t="shared" si="6"/>
        <v>-1.2775842044134728E-2</v>
      </c>
      <c r="I140" s="117">
        <v>84997482.380000055</v>
      </c>
      <c r="J140" s="33">
        <v>89920622.880000055</v>
      </c>
      <c r="K140" s="141">
        <v>-42935365.099999994</v>
      </c>
      <c r="L140" s="26">
        <v>-42928884.990000039</v>
      </c>
    </row>
    <row r="141" spans="1:12" s="26" customFormat="1" x14ac:dyDescent="0.25">
      <c r="A141" s="25">
        <v>140</v>
      </c>
      <c r="B141" s="27"/>
      <c r="C141" s="21" t="s">
        <v>281</v>
      </c>
      <c r="D141" s="22" t="s">
        <v>282</v>
      </c>
      <c r="E141" s="33">
        <v>1000000</v>
      </c>
      <c r="F141" s="33">
        <v>854000</v>
      </c>
      <c r="G141" s="105">
        <f t="shared" si="5"/>
        <v>146000</v>
      </c>
      <c r="H141" s="133">
        <f t="shared" si="6"/>
        <v>0.17096018735362997</v>
      </c>
      <c r="I141" s="117">
        <v>1000000</v>
      </c>
      <c r="J141" s="33">
        <v>1000000</v>
      </c>
      <c r="K141" s="141" t="e">
        <f t="shared" ref="K141:L141" si="7">SUM(K139:K140)</f>
        <v>#REF!</v>
      </c>
      <c r="L141" s="141" t="e">
        <f t="shared" si="7"/>
        <v>#REF!</v>
      </c>
    </row>
    <row r="142" spans="1:12" s="26" customFormat="1" x14ac:dyDescent="0.25">
      <c r="A142" s="25">
        <v>141</v>
      </c>
      <c r="B142" s="27"/>
      <c r="C142" s="21" t="s">
        <v>283</v>
      </c>
      <c r="D142" s="22" t="s">
        <v>284</v>
      </c>
      <c r="E142" s="33">
        <v>1500000</v>
      </c>
      <c r="F142" s="33">
        <v>0</v>
      </c>
      <c r="G142" s="105">
        <f t="shared" si="5"/>
        <v>1500000</v>
      </c>
      <c r="H142" s="133">
        <f t="shared" si="6"/>
        <v>0</v>
      </c>
      <c r="I142" s="117">
        <v>1500000</v>
      </c>
      <c r="J142" s="33">
        <v>1500000</v>
      </c>
      <c r="K142" s="141" t="e">
        <f>K141-I140</f>
        <v>#REF!</v>
      </c>
      <c r="L142" s="141" t="e">
        <f>L141-J140</f>
        <v>#REF!</v>
      </c>
    </row>
    <row r="143" spans="1:12" s="26" customFormat="1" x14ac:dyDescent="0.25">
      <c r="A143" s="11">
        <v>142</v>
      </c>
      <c r="B143" s="63"/>
      <c r="C143" s="21" t="s">
        <v>285</v>
      </c>
      <c r="D143" s="22" t="s">
        <v>286</v>
      </c>
      <c r="E143" s="83">
        <v>0</v>
      </c>
      <c r="F143" s="83">
        <v>0</v>
      </c>
      <c r="G143" s="83">
        <f t="shared" si="5"/>
        <v>0</v>
      </c>
      <c r="H143" s="133">
        <f t="shared" si="6"/>
        <v>0</v>
      </c>
      <c r="I143" s="118">
        <v>0</v>
      </c>
      <c r="J143" s="83">
        <v>0</v>
      </c>
    </row>
    <row r="144" spans="1:12" s="79" customFormat="1" ht="21" x14ac:dyDescent="0.25">
      <c r="A144" s="25">
        <v>143</v>
      </c>
      <c r="B144" s="27" t="s">
        <v>37</v>
      </c>
      <c r="C144" s="21" t="s">
        <v>287</v>
      </c>
      <c r="D144" s="22" t="s">
        <v>288</v>
      </c>
      <c r="E144" s="33">
        <v>0</v>
      </c>
      <c r="F144" s="33">
        <v>0</v>
      </c>
      <c r="G144" s="105">
        <f t="shared" si="5"/>
        <v>0</v>
      </c>
      <c r="H144" s="133">
        <f t="shared" si="6"/>
        <v>0</v>
      </c>
      <c r="I144" s="117">
        <v>0</v>
      </c>
      <c r="J144" s="33">
        <v>0</v>
      </c>
    </row>
    <row r="145" spans="1:10" s="79" customFormat="1" ht="21" x14ac:dyDescent="0.25">
      <c r="A145" s="25">
        <v>144</v>
      </c>
      <c r="B145" s="27" t="s">
        <v>124</v>
      </c>
      <c r="C145" s="21" t="s">
        <v>289</v>
      </c>
      <c r="D145" s="22" t="s">
        <v>290</v>
      </c>
      <c r="E145" s="33">
        <v>0</v>
      </c>
      <c r="F145" s="33">
        <v>0</v>
      </c>
      <c r="G145" s="105">
        <f t="shared" si="5"/>
        <v>0</v>
      </c>
      <c r="H145" s="133">
        <f t="shared" si="6"/>
        <v>0</v>
      </c>
      <c r="I145" s="117">
        <v>0</v>
      </c>
      <c r="J145" s="33">
        <v>0</v>
      </c>
    </row>
    <row r="146" spans="1:10" s="79" customFormat="1" x14ac:dyDescent="0.25">
      <c r="A146" s="25">
        <v>145</v>
      </c>
      <c r="B146" s="27"/>
      <c r="C146" s="21" t="s">
        <v>291</v>
      </c>
      <c r="D146" s="22" t="s">
        <v>292</v>
      </c>
      <c r="E146" s="33">
        <v>0</v>
      </c>
      <c r="F146" s="33">
        <v>0</v>
      </c>
      <c r="G146" s="105">
        <f t="shared" si="5"/>
        <v>0</v>
      </c>
      <c r="H146" s="133">
        <f t="shared" si="6"/>
        <v>0</v>
      </c>
      <c r="I146" s="117">
        <v>0</v>
      </c>
      <c r="J146" s="33">
        <v>0</v>
      </c>
    </row>
    <row r="147" spans="1:10" s="20" customFormat="1" x14ac:dyDescent="0.25">
      <c r="A147" s="11">
        <v>146</v>
      </c>
      <c r="B147" s="63"/>
      <c r="C147" s="18" t="s">
        <v>293</v>
      </c>
      <c r="D147" s="19" t="s">
        <v>294</v>
      </c>
      <c r="E147" s="32">
        <v>0</v>
      </c>
      <c r="F147" s="32">
        <v>0</v>
      </c>
      <c r="G147" s="106">
        <f t="shared" si="5"/>
        <v>0</v>
      </c>
      <c r="H147" s="132">
        <f t="shared" si="6"/>
        <v>0</v>
      </c>
      <c r="I147" s="116">
        <v>0</v>
      </c>
      <c r="J147" s="32">
        <v>0</v>
      </c>
    </row>
    <row r="148" spans="1:10" s="20" customFormat="1" x14ac:dyDescent="0.25">
      <c r="A148" s="11">
        <v>147</v>
      </c>
      <c r="B148" s="63" t="s">
        <v>37</v>
      </c>
      <c r="C148" s="21" t="s">
        <v>295</v>
      </c>
      <c r="D148" s="22" t="s">
        <v>296</v>
      </c>
      <c r="E148" s="33">
        <v>0</v>
      </c>
      <c r="F148" s="33">
        <v>0</v>
      </c>
      <c r="G148" s="105">
        <f t="shared" si="5"/>
        <v>0</v>
      </c>
      <c r="H148" s="133">
        <f t="shared" si="6"/>
        <v>0</v>
      </c>
      <c r="I148" s="117">
        <v>0</v>
      </c>
      <c r="J148" s="33">
        <v>0</v>
      </c>
    </row>
    <row r="149" spans="1:10" s="20" customFormat="1" x14ac:dyDescent="0.25">
      <c r="A149" s="11">
        <v>148</v>
      </c>
      <c r="B149" s="63" t="s">
        <v>124</v>
      </c>
      <c r="C149" s="21" t="s">
        <v>297</v>
      </c>
      <c r="D149" s="22" t="s">
        <v>298</v>
      </c>
      <c r="E149" s="33">
        <v>0</v>
      </c>
      <c r="F149" s="33">
        <v>0</v>
      </c>
      <c r="G149" s="105">
        <f t="shared" si="5"/>
        <v>0</v>
      </c>
      <c r="H149" s="133">
        <f t="shared" si="6"/>
        <v>0</v>
      </c>
      <c r="I149" s="117">
        <v>0</v>
      </c>
      <c r="J149" s="33">
        <v>0</v>
      </c>
    </row>
    <row r="150" spans="1:10" s="20" customFormat="1" x14ac:dyDescent="0.25">
      <c r="A150" s="11">
        <v>149</v>
      </c>
      <c r="B150" s="63"/>
      <c r="C150" s="21" t="s">
        <v>299</v>
      </c>
      <c r="D150" s="22" t="s">
        <v>300</v>
      </c>
      <c r="E150" s="33">
        <v>0</v>
      </c>
      <c r="F150" s="33">
        <v>0</v>
      </c>
      <c r="G150" s="105">
        <f t="shared" si="5"/>
        <v>0</v>
      </c>
      <c r="H150" s="133">
        <f t="shared" si="6"/>
        <v>0</v>
      </c>
      <c r="I150" s="117">
        <v>0</v>
      </c>
      <c r="J150" s="33">
        <v>0</v>
      </c>
    </row>
    <row r="151" spans="1:10" s="20" customFormat="1" x14ac:dyDescent="0.25">
      <c r="A151" s="11">
        <v>150</v>
      </c>
      <c r="B151" s="63"/>
      <c r="C151" s="18" t="s">
        <v>301</v>
      </c>
      <c r="D151" s="19" t="s">
        <v>302</v>
      </c>
      <c r="E151" s="32">
        <v>53150000</v>
      </c>
      <c r="F151" s="32">
        <v>52928417.68</v>
      </c>
      <c r="G151" s="106">
        <f t="shared" si="5"/>
        <v>221582.3200000003</v>
      </c>
      <c r="H151" s="132">
        <f t="shared" si="6"/>
        <v>4.1864527547312144E-3</v>
      </c>
      <c r="I151" s="116">
        <v>53150000</v>
      </c>
      <c r="J151" s="32">
        <v>53150000</v>
      </c>
    </row>
    <row r="152" spans="1:10" s="20" customFormat="1" x14ac:dyDescent="0.25">
      <c r="A152" s="11">
        <v>151</v>
      </c>
      <c r="B152" s="63"/>
      <c r="C152" s="21" t="s">
        <v>303</v>
      </c>
      <c r="D152" s="22" t="s">
        <v>304</v>
      </c>
      <c r="E152" s="33">
        <v>41650000</v>
      </c>
      <c r="F152" s="33">
        <v>42123417.68</v>
      </c>
      <c r="G152" s="105">
        <f t="shared" si="5"/>
        <v>-473417.6799999997</v>
      </c>
      <c r="H152" s="133">
        <f t="shared" si="6"/>
        <v>-1.1238824057355065E-2</v>
      </c>
      <c r="I152" s="117">
        <v>41650000</v>
      </c>
      <c r="J152" s="33">
        <v>41650000</v>
      </c>
    </row>
    <row r="153" spans="1:10" s="20" customFormat="1" x14ac:dyDescent="0.25">
      <c r="A153" s="11">
        <v>152</v>
      </c>
      <c r="B153" s="63"/>
      <c r="C153" s="21" t="s">
        <v>305</v>
      </c>
      <c r="D153" s="22" t="s">
        <v>306</v>
      </c>
      <c r="E153" s="33">
        <v>3500000</v>
      </c>
      <c r="F153" s="33">
        <v>2950000</v>
      </c>
      <c r="G153" s="105">
        <f t="shared" si="5"/>
        <v>550000</v>
      </c>
      <c r="H153" s="133">
        <f t="shared" si="6"/>
        <v>0.1864406779661017</v>
      </c>
      <c r="I153" s="117">
        <v>3500000</v>
      </c>
      <c r="J153" s="33">
        <v>3500000</v>
      </c>
    </row>
    <row r="154" spans="1:10" s="20" customFormat="1" x14ac:dyDescent="0.25">
      <c r="A154" s="11">
        <v>153</v>
      </c>
      <c r="B154" s="63"/>
      <c r="C154" s="21" t="s">
        <v>307</v>
      </c>
      <c r="D154" s="22" t="s">
        <v>308</v>
      </c>
      <c r="E154" s="33">
        <v>8000000</v>
      </c>
      <c r="F154" s="33">
        <v>7855000</v>
      </c>
      <c r="G154" s="105">
        <f t="shared" si="5"/>
        <v>145000</v>
      </c>
      <c r="H154" s="133">
        <f t="shared" si="6"/>
        <v>1.8459579885423297E-2</v>
      </c>
      <c r="I154" s="117">
        <v>8000000</v>
      </c>
      <c r="J154" s="33">
        <v>8000000</v>
      </c>
    </row>
    <row r="155" spans="1:10" s="20" customFormat="1" x14ac:dyDescent="0.25">
      <c r="A155" s="11">
        <v>154</v>
      </c>
      <c r="B155" s="63"/>
      <c r="C155" s="18" t="s">
        <v>309</v>
      </c>
      <c r="D155" s="19" t="s">
        <v>310</v>
      </c>
      <c r="E155" s="32">
        <v>100000</v>
      </c>
      <c r="F155" s="32">
        <v>97200</v>
      </c>
      <c r="G155" s="106">
        <f t="shared" si="5"/>
        <v>2800</v>
      </c>
      <c r="H155" s="132">
        <f t="shared" si="6"/>
        <v>2.8806584362139918E-2</v>
      </c>
      <c r="I155" s="116">
        <v>100000</v>
      </c>
      <c r="J155" s="32">
        <v>100000</v>
      </c>
    </row>
    <row r="156" spans="1:10" s="20" customFormat="1" x14ac:dyDescent="0.25">
      <c r="A156" s="11">
        <v>155</v>
      </c>
      <c r="B156" s="63"/>
      <c r="C156" s="18" t="s">
        <v>311</v>
      </c>
      <c r="D156" s="19" t="s">
        <v>312</v>
      </c>
      <c r="E156" s="32">
        <v>15000</v>
      </c>
      <c r="F156" s="32">
        <v>7443.98</v>
      </c>
      <c r="G156" s="106">
        <f t="shared" si="5"/>
        <v>7556.02</v>
      </c>
      <c r="H156" s="132">
        <f t="shared" si="6"/>
        <v>1.0150510882619246</v>
      </c>
      <c r="I156" s="116">
        <v>15000</v>
      </c>
      <c r="J156" s="32">
        <v>15000</v>
      </c>
    </row>
    <row r="157" spans="1:10" s="20" customFormat="1" x14ac:dyDescent="0.25">
      <c r="A157" s="11">
        <v>156</v>
      </c>
      <c r="B157" s="63"/>
      <c r="C157" s="18" t="s">
        <v>313</v>
      </c>
      <c r="D157" s="19" t="s">
        <v>314</v>
      </c>
      <c r="E157" s="32">
        <v>30000</v>
      </c>
      <c r="F157" s="32">
        <v>28100</v>
      </c>
      <c r="G157" s="106">
        <f t="shared" si="5"/>
        <v>1900</v>
      </c>
      <c r="H157" s="132">
        <f t="shared" si="6"/>
        <v>6.7615658362989328E-2</v>
      </c>
      <c r="I157" s="116">
        <v>30000</v>
      </c>
      <c r="J157" s="32">
        <v>30000</v>
      </c>
    </row>
    <row r="158" spans="1:10" s="20" customFormat="1" x14ac:dyDescent="0.25">
      <c r="A158" s="11">
        <v>157</v>
      </c>
      <c r="B158" s="63"/>
      <c r="C158" s="18" t="s">
        <v>315</v>
      </c>
      <c r="D158" s="19" t="s">
        <v>316</v>
      </c>
      <c r="E158" s="32">
        <v>0</v>
      </c>
      <c r="F158" s="32">
        <v>0</v>
      </c>
      <c r="G158" s="106">
        <f t="shared" si="5"/>
        <v>0</v>
      </c>
      <c r="H158" s="132">
        <f t="shared" si="6"/>
        <v>0</v>
      </c>
      <c r="I158" s="116">
        <v>0</v>
      </c>
      <c r="J158" s="32">
        <v>0</v>
      </c>
    </row>
    <row r="159" spans="1:10" s="20" customFormat="1" x14ac:dyDescent="0.25">
      <c r="A159" s="11">
        <v>158</v>
      </c>
      <c r="B159" s="63"/>
      <c r="C159" s="18" t="s">
        <v>317</v>
      </c>
      <c r="D159" s="19" t="s">
        <v>318</v>
      </c>
      <c r="E159" s="32">
        <v>772500</v>
      </c>
      <c r="F159" s="32">
        <v>893213.92</v>
      </c>
      <c r="G159" s="106">
        <f t="shared" si="5"/>
        <v>-120713.92000000004</v>
      </c>
      <c r="H159" s="132">
        <f t="shared" si="6"/>
        <v>-0.13514558752062444</v>
      </c>
      <c r="I159" s="116">
        <v>772500</v>
      </c>
      <c r="J159" s="32">
        <v>772500</v>
      </c>
    </row>
    <row r="160" spans="1:10" s="20" customFormat="1" x14ac:dyDescent="0.25">
      <c r="A160" s="11">
        <v>159</v>
      </c>
      <c r="B160" s="63" t="s">
        <v>37</v>
      </c>
      <c r="C160" s="18" t="s">
        <v>319</v>
      </c>
      <c r="D160" s="19" t="s">
        <v>320</v>
      </c>
      <c r="E160" s="83">
        <v>1500000</v>
      </c>
      <c r="F160" s="83">
        <v>1500000</v>
      </c>
      <c r="G160" s="83">
        <f t="shared" si="5"/>
        <v>0</v>
      </c>
      <c r="H160" s="133">
        <f t="shared" si="6"/>
        <v>0</v>
      </c>
      <c r="I160" s="118">
        <v>1500000</v>
      </c>
      <c r="J160" s="83">
        <v>1500000</v>
      </c>
    </row>
    <row r="161" spans="1:10" s="34" customFormat="1" x14ac:dyDescent="0.25">
      <c r="A161" s="11">
        <v>160</v>
      </c>
      <c r="B161" s="63" t="s">
        <v>37</v>
      </c>
      <c r="C161" s="18" t="s">
        <v>321</v>
      </c>
      <c r="D161" s="19" t="s">
        <v>322</v>
      </c>
      <c r="E161" s="32">
        <v>1500000</v>
      </c>
      <c r="F161" s="32">
        <v>1500000</v>
      </c>
      <c r="G161" s="106">
        <f t="shared" si="5"/>
        <v>0</v>
      </c>
      <c r="H161" s="132">
        <f t="shared" si="6"/>
        <v>0</v>
      </c>
      <c r="I161" s="116">
        <v>1500000</v>
      </c>
      <c r="J161" s="32">
        <v>1500000</v>
      </c>
    </row>
    <row r="162" spans="1:10" s="34" customFormat="1" x14ac:dyDescent="0.25">
      <c r="A162" s="11">
        <v>161</v>
      </c>
      <c r="B162" s="63" t="s">
        <v>37</v>
      </c>
      <c r="C162" s="18" t="s">
        <v>323</v>
      </c>
      <c r="D162" s="19" t="s">
        <v>324</v>
      </c>
      <c r="E162" s="32">
        <v>0</v>
      </c>
      <c r="F162" s="32">
        <v>0</v>
      </c>
      <c r="G162" s="106">
        <f t="shared" si="5"/>
        <v>0</v>
      </c>
      <c r="H162" s="132">
        <f t="shared" si="6"/>
        <v>0</v>
      </c>
      <c r="I162" s="116">
        <v>0</v>
      </c>
      <c r="J162" s="32">
        <v>0</v>
      </c>
    </row>
    <row r="163" spans="1:10" s="34" customFormat="1" x14ac:dyDescent="0.25">
      <c r="A163" s="11">
        <v>162</v>
      </c>
      <c r="B163" s="63" t="s">
        <v>37</v>
      </c>
      <c r="C163" s="18" t="s">
        <v>325</v>
      </c>
      <c r="D163" s="19" t="s">
        <v>326</v>
      </c>
      <c r="E163" s="32">
        <v>0</v>
      </c>
      <c r="F163" s="32">
        <v>0</v>
      </c>
      <c r="G163" s="106">
        <f t="shared" si="5"/>
        <v>0</v>
      </c>
      <c r="H163" s="132">
        <f t="shared" si="6"/>
        <v>0</v>
      </c>
      <c r="I163" s="116">
        <v>0</v>
      </c>
      <c r="J163" s="32">
        <v>0</v>
      </c>
    </row>
    <row r="164" spans="1:10" s="34" customFormat="1" x14ac:dyDescent="0.25">
      <c r="A164" s="11">
        <v>163</v>
      </c>
      <c r="B164" s="63" t="s">
        <v>37</v>
      </c>
      <c r="C164" s="18" t="s">
        <v>327</v>
      </c>
      <c r="D164" s="19" t="s">
        <v>328</v>
      </c>
      <c r="E164" s="32">
        <v>0</v>
      </c>
      <c r="F164" s="32">
        <v>0</v>
      </c>
      <c r="G164" s="106">
        <f t="shared" si="5"/>
        <v>0</v>
      </c>
      <c r="H164" s="132">
        <f t="shared" si="6"/>
        <v>0</v>
      </c>
      <c r="I164" s="116">
        <v>0</v>
      </c>
      <c r="J164" s="32">
        <v>0</v>
      </c>
    </row>
    <row r="165" spans="1:10" s="34" customFormat="1" x14ac:dyDescent="0.25">
      <c r="A165" s="11">
        <v>164</v>
      </c>
      <c r="B165" s="63" t="s">
        <v>37</v>
      </c>
      <c r="C165" s="18" t="s">
        <v>329</v>
      </c>
      <c r="D165" s="19" t="s">
        <v>330</v>
      </c>
      <c r="E165" s="32">
        <v>0</v>
      </c>
      <c r="F165" s="32">
        <v>0</v>
      </c>
      <c r="G165" s="106">
        <f t="shared" si="5"/>
        <v>0</v>
      </c>
      <c r="H165" s="132">
        <f t="shared" si="6"/>
        <v>0</v>
      </c>
      <c r="I165" s="116">
        <v>0</v>
      </c>
      <c r="J165" s="32">
        <v>0</v>
      </c>
    </row>
    <row r="166" spans="1:10" s="34" customFormat="1" x14ac:dyDescent="0.25">
      <c r="A166" s="11">
        <v>165</v>
      </c>
      <c r="B166" s="63" t="s">
        <v>37</v>
      </c>
      <c r="C166" s="18" t="s">
        <v>331</v>
      </c>
      <c r="D166" s="19" t="s">
        <v>332</v>
      </c>
      <c r="E166" s="32">
        <v>0</v>
      </c>
      <c r="F166" s="32">
        <v>0</v>
      </c>
      <c r="G166" s="106">
        <f t="shared" si="5"/>
        <v>0</v>
      </c>
      <c r="H166" s="132">
        <f t="shared" si="6"/>
        <v>0</v>
      </c>
      <c r="I166" s="116">
        <v>0</v>
      </c>
      <c r="J166" s="32">
        <v>0</v>
      </c>
    </row>
    <row r="167" spans="1:10" s="34" customFormat="1" x14ac:dyDescent="0.25">
      <c r="A167" s="11">
        <v>166</v>
      </c>
      <c r="B167" s="63" t="s">
        <v>37</v>
      </c>
      <c r="C167" s="18" t="s">
        <v>333</v>
      </c>
      <c r="D167" s="19" t="s">
        <v>334</v>
      </c>
      <c r="E167" s="32">
        <v>0</v>
      </c>
      <c r="F167" s="32">
        <v>0</v>
      </c>
      <c r="G167" s="106">
        <f t="shared" si="5"/>
        <v>0</v>
      </c>
      <c r="H167" s="132">
        <f t="shared" si="6"/>
        <v>0</v>
      </c>
      <c r="I167" s="116">
        <v>0</v>
      </c>
      <c r="J167" s="32">
        <v>0</v>
      </c>
    </row>
    <row r="168" spans="1:10" s="20" customFormat="1" x14ac:dyDescent="0.25">
      <c r="A168" s="11">
        <v>167</v>
      </c>
      <c r="B168" s="63"/>
      <c r="C168" s="15" t="s">
        <v>335</v>
      </c>
      <c r="D168" s="16" t="s">
        <v>336</v>
      </c>
      <c r="E168" s="31">
        <v>849790</v>
      </c>
      <c r="F168" s="31">
        <v>574940.92000000004</v>
      </c>
      <c r="G168" s="104">
        <f t="shared" si="5"/>
        <v>274849.07999999996</v>
      </c>
      <c r="H168" s="131">
        <f t="shared" si="6"/>
        <v>0.47804751834327591</v>
      </c>
      <c r="I168" s="115">
        <v>849790</v>
      </c>
      <c r="J168" s="31">
        <v>849790</v>
      </c>
    </row>
    <row r="169" spans="1:10" s="20" customFormat="1" x14ac:dyDescent="0.25">
      <c r="A169" s="11">
        <v>168</v>
      </c>
      <c r="B169" s="63"/>
      <c r="C169" s="18" t="s">
        <v>337</v>
      </c>
      <c r="D169" s="19" t="s">
        <v>338</v>
      </c>
      <c r="E169" s="32">
        <v>0</v>
      </c>
      <c r="F169" s="32">
        <v>0</v>
      </c>
      <c r="G169" s="106">
        <f t="shared" si="5"/>
        <v>0</v>
      </c>
      <c r="H169" s="132">
        <f t="shared" si="6"/>
        <v>0</v>
      </c>
      <c r="I169" s="116">
        <v>0</v>
      </c>
      <c r="J169" s="32">
        <v>0</v>
      </c>
    </row>
    <row r="170" spans="1:10" s="20" customFormat="1" x14ac:dyDescent="0.25">
      <c r="A170" s="11">
        <v>169</v>
      </c>
      <c r="B170" s="63"/>
      <c r="C170" s="18" t="s">
        <v>339</v>
      </c>
      <c r="D170" s="19" t="s">
        <v>340</v>
      </c>
      <c r="E170" s="32">
        <v>190000</v>
      </c>
      <c r="F170" s="32">
        <v>190000</v>
      </c>
      <c r="G170" s="106">
        <f t="shared" si="5"/>
        <v>0</v>
      </c>
      <c r="H170" s="132">
        <f t="shared" si="6"/>
        <v>0</v>
      </c>
      <c r="I170" s="116">
        <v>190000</v>
      </c>
      <c r="J170" s="32">
        <v>190000</v>
      </c>
    </row>
    <row r="171" spans="1:10" s="20" customFormat="1" x14ac:dyDescent="0.25">
      <c r="A171" s="11">
        <v>170</v>
      </c>
      <c r="B171" s="63"/>
      <c r="C171" s="18" t="s">
        <v>341</v>
      </c>
      <c r="D171" s="19" t="s">
        <v>342</v>
      </c>
      <c r="E171" s="32">
        <v>45000</v>
      </c>
      <c r="F171" s="32">
        <v>37000</v>
      </c>
      <c r="G171" s="106">
        <f t="shared" si="5"/>
        <v>8000</v>
      </c>
      <c r="H171" s="132">
        <f t="shared" si="6"/>
        <v>0.21621621621621623</v>
      </c>
      <c r="I171" s="116">
        <v>45000</v>
      </c>
      <c r="J171" s="32">
        <v>45000</v>
      </c>
    </row>
    <row r="172" spans="1:10" s="20" customFormat="1" x14ac:dyDescent="0.25">
      <c r="A172" s="11">
        <v>171</v>
      </c>
      <c r="B172" s="63"/>
      <c r="C172" s="18" t="s">
        <v>343</v>
      </c>
      <c r="D172" s="19" t="s">
        <v>344</v>
      </c>
      <c r="E172" s="32">
        <v>188500</v>
      </c>
      <c r="F172" s="32">
        <v>230000</v>
      </c>
      <c r="G172" s="106">
        <f t="shared" si="5"/>
        <v>-41500</v>
      </c>
      <c r="H172" s="132">
        <f t="shared" si="6"/>
        <v>-0.18043478260869567</v>
      </c>
      <c r="I172" s="116">
        <v>188500</v>
      </c>
      <c r="J172" s="32">
        <v>188500</v>
      </c>
    </row>
    <row r="173" spans="1:10" s="20" customFormat="1" x14ac:dyDescent="0.25">
      <c r="A173" s="11">
        <v>172</v>
      </c>
      <c r="B173" s="63"/>
      <c r="C173" s="18" t="s">
        <v>345</v>
      </c>
      <c r="D173" s="19" t="s">
        <v>346</v>
      </c>
      <c r="E173" s="32">
        <v>72000</v>
      </c>
      <c r="F173" s="32">
        <v>52500</v>
      </c>
      <c r="G173" s="106">
        <f t="shared" si="5"/>
        <v>19500</v>
      </c>
      <c r="H173" s="132">
        <f t="shared" si="6"/>
        <v>0.37142857142857144</v>
      </c>
      <c r="I173" s="116">
        <v>72000</v>
      </c>
      <c r="J173" s="32">
        <v>72000</v>
      </c>
    </row>
    <row r="174" spans="1:10" s="20" customFormat="1" x14ac:dyDescent="0.25">
      <c r="A174" s="11">
        <v>173</v>
      </c>
      <c r="B174" s="63"/>
      <c r="C174" s="18" t="s">
        <v>347</v>
      </c>
      <c r="D174" s="19" t="s">
        <v>348</v>
      </c>
      <c r="E174" s="32">
        <v>354290</v>
      </c>
      <c r="F174" s="32">
        <v>65440.92</v>
      </c>
      <c r="G174" s="106">
        <f t="shared" si="5"/>
        <v>288849.08</v>
      </c>
      <c r="H174" s="132">
        <f t="shared" si="6"/>
        <v>4.4138908805071813</v>
      </c>
      <c r="I174" s="116">
        <v>354290</v>
      </c>
      <c r="J174" s="32">
        <v>354290</v>
      </c>
    </row>
    <row r="175" spans="1:10" s="20" customFormat="1" x14ac:dyDescent="0.25">
      <c r="A175" s="11">
        <v>174</v>
      </c>
      <c r="B175" s="63" t="s">
        <v>37</v>
      </c>
      <c r="C175" s="18" t="s">
        <v>349</v>
      </c>
      <c r="D175" s="19" t="s">
        <v>350</v>
      </c>
      <c r="E175" s="32">
        <v>0</v>
      </c>
      <c r="F175" s="32">
        <v>0</v>
      </c>
      <c r="G175" s="106">
        <f t="shared" si="5"/>
        <v>0</v>
      </c>
      <c r="H175" s="132">
        <f t="shared" si="6"/>
        <v>0</v>
      </c>
      <c r="I175" s="116">
        <v>0</v>
      </c>
      <c r="J175" s="32">
        <v>0</v>
      </c>
    </row>
    <row r="176" spans="1:10" s="20" customFormat="1" x14ac:dyDescent="0.25">
      <c r="A176" s="11">
        <v>175</v>
      </c>
      <c r="B176" s="63"/>
      <c r="C176" s="12" t="s">
        <v>351</v>
      </c>
      <c r="D176" s="13" t="s">
        <v>352</v>
      </c>
      <c r="E176" s="30">
        <v>83143255.700000003</v>
      </c>
      <c r="F176" s="30">
        <v>84120847.190246671</v>
      </c>
      <c r="G176" s="103">
        <f t="shared" si="5"/>
        <v>-977591.49024666846</v>
      </c>
      <c r="H176" s="130">
        <f t="shared" si="6"/>
        <v>-1.1621274902709427E-2</v>
      </c>
      <c r="I176" s="114">
        <v>83143255.700000003</v>
      </c>
      <c r="J176" s="30">
        <v>83143255.700000003</v>
      </c>
    </row>
    <row r="177" spans="1:10" s="20" customFormat="1" x14ac:dyDescent="0.25">
      <c r="A177" s="11">
        <v>176</v>
      </c>
      <c r="B177" s="63"/>
      <c r="C177" s="15" t="s">
        <v>353</v>
      </c>
      <c r="D177" s="16" t="s">
        <v>354</v>
      </c>
      <c r="E177" s="31">
        <v>31012778.699999999</v>
      </c>
      <c r="F177" s="31">
        <v>22285814.054446667</v>
      </c>
      <c r="G177" s="104">
        <f t="shared" si="5"/>
        <v>8726964.6455533318</v>
      </c>
      <c r="H177" s="131">
        <f t="shared" si="6"/>
        <v>0.39159281434514387</v>
      </c>
      <c r="I177" s="115">
        <v>31012778.699999999</v>
      </c>
      <c r="J177" s="31">
        <v>31012778.699999999</v>
      </c>
    </row>
    <row r="178" spans="1:10" s="20" customFormat="1" x14ac:dyDescent="0.25">
      <c r="A178" s="11">
        <v>177</v>
      </c>
      <c r="B178" s="63"/>
      <c r="C178" s="15" t="s">
        <v>355</v>
      </c>
      <c r="D178" s="16" t="s">
        <v>356</v>
      </c>
      <c r="E178" s="31">
        <v>0</v>
      </c>
      <c r="F178" s="31">
        <v>0</v>
      </c>
      <c r="G178" s="104">
        <f t="shared" si="5"/>
        <v>0</v>
      </c>
      <c r="H178" s="131">
        <f t="shared" si="6"/>
        <v>0</v>
      </c>
      <c r="I178" s="115">
        <v>0</v>
      </c>
      <c r="J178" s="31">
        <v>0</v>
      </c>
    </row>
    <row r="179" spans="1:10" s="20" customFormat="1" x14ac:dyDescent="0.25">
      <c r="A179" s="11">
        <v>178</v>
      </c>
      <c r="B179" s="63"/>
      <c r="C179" s="18" t="s">
        <v>357</v>
      </c>
      <c r="D179" s="19" t="s">
        <v>358</v>
      </c>
      <c r="E179" s="32">
        <v>0</v>
      </c>
      <c r="F179" s="32">
        <v>0</v>
      </c>
      <c r="G179" s="106">
        <f t="shared" si="5"/>
        <v>0</v>
      </c>
      <c r="H179" s="132">
        <f t="shared" si="6"/>
        <v>0</v>
      </c>
      <c r="I179" s="116">
        <v>0</v>
      </c>
      <c r="J179" s="32">
        <v>0</v>
      </c>
    </row>
    <row r="180" spans="1:10" s="20" customFormat="1" x14ac:dyDescent="0.25">
      <c r="A180" s="11">
        <v>179</v>
      </c>
      <c r="B180" s="63"/>
      <c r="C180" s="18" t="s">
        <v>359</v>
      </c>
      <c r="D180" s="19" t="s">
        <v>360</v>
      </c>
      <c r="E180" s="32">
        <v>0</v>
      </c>
      <c r="F180" s="32">
        <v>0</v>
      </c>
      <c r="G180" s="106">
        <f t="shared" si="5"/>
        <v>0</v>
      </c>
      <c r="H180" s="132">
        <f t="shared" si="6"/>
        <v>0</v>
      </c>
      <c r="I180" s="116">
        <v>0</v>
      </c>
      <c r="J180" s="32">
        <v>0</v>
      </c>
    </row>
    <row r="181" spans="1:10" s="20" customFormat="1" x14ac:dyDescent="0.25">
      <c r="A181" s="11">
        <v>180</v>
      </c>
      <c r="B181" s="63"/>
      <c r="C181" s="18" t="s">
        <v>361</v>
      </c>
      <c r="D181" s="19" t="s">
        <v>362</v>
      </c>
      <c r="E181" s="32">
        <v>0</v>
      </c>
      <c r="F181" s="32">
        <v>0</v>
      </c>
      <c r="G181" s="106">
        <f t="shared" si="5"/>
        <v>0</v>
      </c>
      <c r="H181" s="132">
        <f t="shared" si="6"/>
        <v>0</v>
      </c>
      <c r="I181" s="116">
        <v>0</v>
      </c>
      <c r="J181" s="32">
        <v>0</v>
      </c>
    </row>
    <row r="182" spans="1:10" s="20" customFormat="1" x14ac:dyDescent="0.25">
      <c r="A182" s="11">
        <v>181</v>
      </c>
      <c r="B182" s="63"/>
      <c r="C182" s="18" t="s">
        <v>363</v>
      </c>
      <c r="D182" s="19" t="s">
        <v>364</v>
      </c>
      <c r="E182" s="32">
        <v>0</v>
      </c>
      <c r="F182" s="32">
        <v>0</v>
      </c>
      <c r="G182" s="106">
        <f t="shared" si="5"/>
        <v>0</v>
      </c>
      <c r="H182" s="132">
        <f t="shared" si="6"/>
        <v>0</v>
      </c>
      <c r="I182" s="116">
        <v>0</v>
      </c>
      <c r="J182" s="32">
        <v>0</v>
      </c>
    </row>
    <row r="183" spans="1:10" s="20" customFormat="1" x14ac:dyDescent="0.25">
      <c r="A183" s="11">
        <v>182</v>
      </c>
      <c r="B183" s="63"/>
      <c r="C183" s="18" t="s">
        <v>365</v>
      </c>
      <c r="D183" s="19" t="s">
        <v>366</v>
      </c>
      <c r="E183" s="32">
        <v>0</v>
      </c>
      <c r="F183" s="32">
        <v>0</v>
      </c>
      <c r="G183" s="106">
        <f t="shared" si="5"/>
        <v>0</v>
      </c>
      <c r="H183" s="132">
        <f t="shared" si="6"/>
        <v>0</v>
      </c>
      <c r="I183" s="116">
        <v>0</v>
      </c>
      <c r="J183" s="32">
        <v>0</v>
      </c>
    </row>
    <row r="184" spans="1:10" s="20" customFormat="1" x14ac:dyDescent="0.25">
      <c r="A184" s="11">
        <v>183</v>
      </c>
      <c r="B184" s="63" t="s">
        <v>37</v>
      </c>
      <c r="C184" s="18" t="s">
        <v>367</v>
      </c>
      <c r="D184" s="19" t="s">
        <v>368</v>
      </c>
      <c r="E184" s="32">
        <v>0</v>
      </c>
      <c r="F184" s="32">
        <v>0</v>
      </c>
      <c r="G184" s="106">
        <f t="shared" si="5"/>
        <v>0</v>
      </c>
      <c r="H184" s="132">
        <f t="shared" si="6"/>
        <v>0</v>
      </c>
      <c r="I184" s="116">
        <v>0</v>
      </c>
      <c r="J184" s="32">
        <v>0</v>
      </c>
    </row>
    <row r="185" spans="1:10" s="20" customFormat="1" x14ac:dyDescent="0.25">
      <c r="A185" s="11">
        <v>184</v>
      </c>
      <c r="B185" s="63" t="s">
        <v>124</v>
      </c>
      <c r="C185" s="18" t="s">
        <v>369</v>
      </c>
      <c r="D185" s="19" t="s">
        <v>370</v>
      </c>
      <c r="E185" s="32">
        <v>0</v>
      </c>
      <c r="F185" s="32">
        <v>0</v>
      </c>
      <c r="G185" s="106">
        <f t="shared" si="5"/>
        <v>0</v>
      </c>
      <c r="H185" s="132">
        <f t="shared" si="6"/>
        <v>0</v>
      </c>
      <c r="I185" s="116">
        <v>0</v>
      </c>
      <c r="J185" s="32">
        <v>0</v>
      </c>
    </row>
    <row r="186" spans="1:10" s="20" customFormat="1" x14ac:dyDescent="0.25">
      <c r="A186" s="11">
        <v>185</v>
      </c>
      <c r="B186" s="63"/>
      <c r="C186" s="15" t="s">
        <v>371</v>
      </c>
      <c r="D186" s="16" t="s">
        <v>372</v>
      </c>
      <c r="E186" s="31">
        <v>0</v>
      </c>
      <c r="F186" s="31">
        <v>0</v>
      </c>
      <c r="G186" s="104">
        <f t="shared" si="5"/>
        <v>0</v>
      </c>
      <c r="H186" s="131">
        <f t="shared" si="6"/>
        <v>0</v>
      </c>
      <c r="I186" s="115">
        <v>0</v>
      </c>
      <c r="J186" s="31">
        <v>0</v>
      </c>
    </row>
    <row r="187" spans="1:10" s="20" customFormat="1" x14ac:dyDescent="0.25">
      <c r="A187" s="11">
        <v>186</v>
      </c>
      <c r="B187" s="63"/>
      <c r="C187" s="18" t="s">
        <v>373</v>
      </c>
      <c r="D187" s="19" t="s">
        <v>374</v>
      </c>
      <c r="E187" s="32">
        <v>0</v>
      </c>
      <c r="F187" s="32">
        <v>0</v>
      </c>
      <c r="G187" s="106">
        <f t="shared" si="5"/>
        <v>0</v>
      </c>
      <c r="H187" s="132">
        <f t="shared" si="6"/>
        <v>0</v>
      </c>
      <c r="I187" s="116">
        <v>0</v>
      </c>
      <c r="J187" s="32">
        <v>0</v>
      </c>
    </row>
    <row r="188" spans="1:10" s="20" customFormat="1" x14ac:dyDescent="0.25">
      <c r="A188" s="11">
        <v>187</v>
      </c>
      <c r="B188" s="63" t="s">
        <v>37</v>
      </c>
      <c r="C188" s="18" t="s">
        <v>375</v>
      </c>
      <c r="D188" s="19" t="s">
        <v>376</v>
      </c>
      <c r="E188" s="32">
        <v>0</v>
      </c>
      <c r="F188" s="32">
        <v>0</v>
      </c>
      <c r="G188" s="106">
        <f t="shared" si="5"/>
        <v>0</v>
      </c>
      <c r="H188" s="132">
        <f t="shared" si="6"/>
        <v>0</v>
      </c>
      <c r="I188" s="116">
        <v>0</v>
      </c>
      <c r="J188" s="32">
        <v>0</v>
      </c>
    </row>
    <row r="189" spans="1:10" s="26" customFormat="1" x14ac:dyDescent="0.25">
      <c r="A189" s="11">
        <v>188</v>
      </c>
      <c r="B189" s="27" t="s">
        <v>124</v>
      </c>
      <c r="C189" s="18" t="s">
        <v>377</v>
      </c>
      <c r="D189" s="19" t="s">
        <v>378</v>
      </c>
      <c r="E189" s="32">
        <v>0</v>
      </c>
      <c r="F189" s="32">
        <v>0</v>
      </c>
      <c r="G189" s="106">
        <f t="shared" si="5"/>
        <v>0</v>
      </c>
      <c r="H189" s="132">
        <f t="shared" si="6"/>
        <v>0</v>
      </c>
      <c r="I189" s="116">
        <v>0</v>
      </c>
      <c r="J189" s="32">
        <v>0</v>
      </c>
    </row>
    <row r="190" spans="1:10" s="26" customFormat="1" x14ac:dyDescent="0.25">
      <c r="A190" s="25">
        <v>189</v>
      </c>
      <c r="B190" s="27"/>
      <c r="C190" s="15" t="s">
        <v>379</v>
      </c>
      <c r="D190" s="16" t="s">
        <v>380</v>
      </c>
      <c r="E190" s="31">
        <v>30000</v>
      </c>
      <c r="F190" s="31">
        <v>30000</v>
      </c>
      <c r="G190" s="104">
        <f t="shared" si="5"/>
        <v>0</v>
      </c>
      <c r="H190" s="131">
        <f t="shared" si="6"/>
        <v>0</v>
      </c>
      <c r="I190" s="115">
        <v>30000</v>
      </c>
      <c r="J190" s="31">
        <v>30000</v>
      </c>
    </row>
    <row r="191" spans="1:10" s="26" customFormat="1" x14ac:dyDescent="0.25">
      <c r="A191" s="25">
        <v>190</v>
      </c>
      <c r="B191" s="67" t="s">
        <v>37</v>
      </c>
      <c r="C191" s="18" t="s">
        <v>381</v>
      </c>
      <c r="D191" s="19" t="s">
        <v>382</v>
      </c>
      <c r="E191" s="32">
        <v>0</v>
      </c>
      <c r="F191" s="32">
        <v>0</v>
      </c>
      <c r="G191" s="106">
        <f t="shared" si="5"/>
        <v>0</v>
      </c>
      <c r="H191" s="132">
        <f t="shared" si="6"/>
        <v>0</v>
      </c>
      <c r="I191" s="116">
        <v>0</v>
      </c>
      <c r="J191" s="32">
        <v>0</v>
      </c>
    </row>
    <row r="192" spans="1:10" s="79" customFormat="1" ht="21" x14ac:dyDescent="0.25">
      <c r="A192" s="35">
        <v>191</v>
      </c>
      <c r="B192" s="67" t="s">
        <v>37</v>
      </c>
      <c r="C192" s="18" t="s">
        <v>383</v>
      </c>
      <c r="D192" s="19" t="s">
        <v>384</v>
      </c>
      <c r="E192" s="32">
        <v>0</v>
      </c>
      <c r="F192" s="32">
        <v>0</v>
      </c>
      <c r="G192" s="106">
        <f t="shared" si="5"/>
        <v>0</v>
      </c>
      <c r="H192" s="132">
        <f t="shared" si="6"/>
        <v>0</v>
      </c>
      <c r="I192" s="116">
        <v>0</v>
      </c>
      <c r="J192" s="32">
        <v>0</v>
      </c>
    </row>
    <row r="193" spans="1:10" s="26" customFormat="1" x14ac:dyDescent="0.25">
      <c r="A193" s="35">
        <v>192</v>
      </c>
      <c r="B193" s="27"/>
      <c r="C193" s="18" t="s">
        <v>385</v>
      </c>
      <c r="D193" s="19" t="s">
        <v>386</v>
      </c>
      <c r="E193" s="32">
        <v>0</v>
      </c>
      <c r="F193" s="32">
        <v>0</v>
      </c>
      <c r="G193" s="106">
        <f t="shared" si="5"/>
        <v>0</v>
      </c>
      <c r="H193" s="132">
        <f t="shared" si="6"/>
        <v>0</v>
      </c>
      <c r="I193" s="116">
        <v>0</v>
      </c>
      <c r="J193" s="32">
        <v>0</v>
      </c>
    </row>
    <row r="194" spans="1:10" s="79" customFormat="1" ht="15" customHeight="1" x14ac:dyDescent="0.25">
      <c r="A194" s="25">
        <v>193</v>
      </c>
      <c r="B194" s="27"/>
      <c r="C194" s="18" t="s">
        <v>387</v>
      </c>
      <c r="D194" s="19" t="s">
        <v>388</v>
      </c>
      <c r="E194" s="32">
        <v>0</v>
      </c>
      <c r="F194" s="32">
        <v>0</v>
      </c>
      <c r="G194" s="106">
        <f t="shared" si="5"/>
        <v>0</v>
      </c>
      <c r="H194" s="132">
        <f t="shared" si="6"/>
        <v>0</v>
      </c>
      <c r="I194" s="116">
        <v>0</v>
      </c>
      <c r="J194" s="32">
        <v>0</v>
      </c>
    </row>
    <row r="195" spans="1:10" s="26" customFormat="1" x14ac:dyDescent="0.25">
      <c r="A195" s="25">
        <v>194</v>
      </c>
      <c r="B195" s="27" t="s">
        <v>124</v>
      </c>
      <c r="C195" s="18" t="s">
        <v>389</v>
      </c>
      <c r="D195" s="19" t="s">
        <v>390</v>
      </c>
      <c r="E195" s="32">
        <v>0</v>
      </c>
      <c r="F195" s="32">
        <v>0</v>
      </c>
      <c r="G195" s="106">
        <f t="shared" ref="G195:G258" si="8">E195-F195</f>
        <v>0</v>
      </c>
      <c r="H195" s="132">
        <f t="shared" si="6"/>
        <v>0</v>
      </c>
      <c r="I195" s="116">
        <v>0</v>
      </c>
      <c r="J195" s="32">
        <v>0</v>
      </c>
    </row>
    <row r="196" spans="1:10" s="79" customFormat="1" x14ac:dyDescent="0.25">
      <c r="A196" s="25">
        <v>195</v>
      </c>
      <c r="B196" s="27" t="s">
        <v>124</v>
      </c>
      <c r="C196" s="18" t="s">
        <v>391</v>
      </c>
      <c r="D196" s="19" t="s">
        <v>392</v>
      </c>
      <c r="E196" s="32">
        <v>0</v>
      </c>
      <c r="F196" s="32">
        <v>0</v>
      </c>
      <c r="G196" s="106">
        <f t="shared" si="8"/>
        <v>0</v>
      </c>
      <c r="H196" s="132">
        <f t="shared" ref="H196:H259" si="9">IFERROR(G196/F196,0)</f>
        <v>0</v>
      </c>
      <c r="I196" s="116">
        <v>0</v>
      </c>
      <c r="J196" s="32">
        <v>0</v>
      </c>
    </row>
    <row r="197" spans="1:10" s="26" customFormat="1" x14ac:dyDescent="0.25">
      <c r="A197" s="25">
        <v>196</v>
      </c>
      <c r="B197" s="27"/>
      <c r="C197" s="18" t="s">
        <v>393</v>
      </c>
      <c r="D197" s="19" t="s">
        <v>394</v>
      </c>
      <c r="E197" s="32">
        <v>0</v>
      </c>
      <c r="F197" s="32">
        <v>0</v>
      </c>
      <c r="G197" s="106">
        <f t="shared" si="8"/>
        <v>0</v>
      </c>
      <c r="H197" s="132">
        <f t="shared" si="9"/>
        <v>0</v>
      </c>
      <c r="I197" s="116">
        <v>0</v>
      </c>
      <c r="J197" s="32">
        <v>0</v>
      </c>
    </row>
    <row r="198" spans="1:10" s="26" customFormat="1" x14ac:dyDescent="0.25">
      <c r="A198" s="25">
        <v>197</v>
      </c>
      <c r="B198" s="27"/>
      <c r="C198" s="18" t="s">
        <v>395</v>
      </c>
      <c r="D198" s="19" t="s">
        <v>396</v>
      </c>
      <c r="E198" s="32">
        <v>30000</v>
      </c>
      <c r="F198" s="32">
        <v>30000</v>
      </c>
      <c r="G198" s="106">
        <f t="shared" si="8"/>
        <v>0</v>
      </c>
      <c r="H198" s="132">
        <f t="shared" si="9"/>
        <v>0</v>
      </c>
      <c r="I198" s="116">
        <v>30000</v>
      </c>
      <c r="J198" s="32">
        <v>30000</v>
      </c>
    </row>
    <row r="199" spans="1:10" s="26" customFormat="1" x14ac:dyDescent="0.25">
      <c r="A199" s="25">
        <v>198</v>
      </c>
      <c r="B199" s="27"/>
      <c r="C199" s="21" t="s">
        <v>397</v>
      </c>
      <c r="D199" s="22" t="s">
        <v>398</v>
      </c>
      <c r="E199" s="33">
        <v>0</v>
      </c>
      <c r="F199" s="33">
        <v>0</v>
      </c>
      <c r="G199" s="105">
        <f t="shared" si="8"/>
        <v>0</v>
      </c>
      <c r="H199" s="133">
        <f t="shared" si="9"/>
        <v>0</v>
      </c>
      <c r="I199" s="117">
        <v>0</v>
      </c>
      <c r="J199" s="33">
        <v>0</v>
      </c>
    </row>
    <row r="200" spans="1:10" s="26" customFormat="1" ht="21" x14ac:dyDescent="0.25">
      <c r="A200" s="25">
        <v>199</v>
      </c>
      <c r="B200" s="27"/>
      <c r="C200" s="21" t="s">
        <v>399</v>
      </c>
      <c r="D200" s="22" t="s">
        <v>400</v>
      </c>
      <c r="E200" s="33">
        <v>0</v>
      </c>
      <c r="F200" s="33">
        <v>0</v>
      </c>
      <c r="G200" s="105">
        <f t="shared" si="8"/>
        <v>0</v>
      </c>
      <c r="H200" s="133">
        <f t="shared" si="9"/>
        <v>0</v>
      </c>
      <c r="I200" s="117">
        <v>0</v>
      </c>
      <c r="J200" s="33">
        <v>0</v>
      </c>
    </row>
    <row r="201" spans="1:10" s="26" customFormat="1" x14ac:dyDescent="0.25">
      <c r="A201" s="25">
        <v>200</v>
      </c>
      <c r="B201" s="27"/>
      <c r="C201" s="21" t="s">
        <v>401</v>
      </c>
      <c r="D201" s="22" t="s">
        <v>402</v>
      </c>
      <c r="E201" s="33">
        <v>0</v>
      </c>
      <c r="F201" s="33">
        <v>0</v>
      </c>
      <c r="G201" s="105">
        <f t="shared" si="8"/>
        <v>0</v>
      </c>
      <c r="H201" s="133">
        <f t="shared" si="9"/>
        <v>0</v>
      </c>
      <c r="I201" s="117">
        <v>0</v>
      </c>
      <c r="J201" s="33">
        <v>0</v>
      </c>
    </row>
    <row r="202" spans="1:10" s="26" customFormat="1" ht="13.5" customHeight="1" x14ac:dyDescent="0.25">
      <c r="A202" s="25">
        <v>201</v>
      </c>
      <c r="B202" s="27"/>
      <c r="C202" s="21" t="s">
        <v>403</v>
      </c>
      <c r="D202" s="22" t="s">
        <v>404</v>
      </c>
      <c r="E202" s="33">
        <v>0</v>
      </c>
      <c r="F202" s="33">
        <v>0</v>
      </c>
      <c r="G202" s="105">
        <f t="shared" si="8"/>
        <v>0</v>
      </c>
      <c r="H202" s="133">
        <f t="shared" si="9"/>
        <v>0</v>
      </c>
      <c r="I202" s="117">
        <v>0</v>
      </c>
      <c r="J202" s="33">
        <v>0</v>
      </c>
    </row>
    <row r="203" spans="1:10" s="26" customFormat="1" x14ac:dyDescent="0.25">
      <c r="A203" s="25">
        <v>202</v>
      </c>
      <c r="B203" s="27"/>
      <c r="C203" s="21" t="s">
        <v>405</v>
      </c>
      <c r="D203" s="22" t="s">
        <v>406</v>
      </c>
      <c r="E203" s="33">
        <v>0</v>
      </c>
      <c r="F203" s="33">
        <v>0</v>
      </c>
      <c r="G203" s="105">
        <f t="shared" si="8"/>
        <v>0</v>
      </c>
      <c r="H203" s="133">
        <f t="shared" si="9"/>
        <v>0</v>
      </c>
      <c r="I203" s="117">
        <v>0</v>
      </c>
      <c r="J203" s="33">
        <v>0</v>
      </c>
    </row>
    <row r="204" spans="1:10" s="26" customFormat="1" ht="15" customHeight="1" x14ac:dyDescent="0.25">
      <c r="A204" s="25">
        <v>203</v>
      </c>
      <c r="B204" s="27"/>
      <c r="C204" s="21" t="s">
        <v>407</v>
      </c>
      <c r="D204" s="22" t="s">
        <v>408</v>
      </c>
      <c r="E204" s="33">
        <v>0</v>
      </c>
      <c r="F204" s="33">
        <v>0</v>
      </c>
      <c r="G204" s="105">
        <f t="shared" si="8"/>
        <v>0</v>
      </c>
      <c r="H204" s="133">
        <f t="shared" si="9"/>
        <v>0</v>
      </c>
      <c r="I204" s="117">
        <v>0</v>
      </c>
      <c r="J204" s="33">
        <v>0</v>
      </c>
    </row>
    <row r="205" spans="1:10" s="26" customFormat="1" x14ac:dyDescent="0.25">
      <c r="A205" s="25">
        <v>204</v>
      </c>
      <c r="B205" s="27"/>
      <c r="C205" s="21" t="s">
        <v>409</v>
      </c>
      <c r="D205" s="22" t="s">
        <v>410</v>
      </c>
      <c r="E205" s="33">
        <v>30000</v>
      </c>
      <c r="F205" s="33">
        <v>30000</v>
      </c>
      <c r="G205" s="105">
        <f t="shared" si="8"/>
        <v>0</v>
      </c>
      <c r="H205" s="133">
        <f t="shared" si="9"/>
        <v>0</v>
      </c>
      <c r="I205" s="117">
        <v>30000</v>
      </c>
      <c r="J205" s="33">
        <v>30000</v>
      </c>
    </row>
    <row r="206" spans="1:10" s="26" customFormat="1" x14ac:dyDescent="0.25">
      <c r="A206" s="25">
        <v>205</v>
      </c>
      <c r="B206" s="27"/>
      <c r="C206" s="21" t="s">
        <v>411</v>
      </c>
      <c r="D206" s="22" t="s">
        <v>412</v>
      </c>
      <c r="E206" s="33">
        <v>0</v>
      </c>
      <c r="F206" s="33">
        <v>0</v>
      </c>
      <c r="G206" s="105">
        <f t="shared" si="8"/>
        <v>0</v>
      </c>
      <c r="H206" s="133">
        <f t="shared" si="9"/>
        <v>0</v>
      </c>
      <c r="I206" s="117">
        <v>0</v>
      </c>
      <c r="J206" s="33">
        <v>0</v>
      </c>
    </row>
    <row r="207" spans="1:10" s="26" customFormat="1" x14ac:dyDescent="0.25">
      <c r="A207" s="25">
        <v>206</v>
      </c>
      <c r="B207" s="27"/>
      <c r="C207" s="18" t="s">
        <v>413</v>
      </c>
      <c r="D207" s="19" t="s">
        <v>414</v>
      </c>
      <c r="E207" s="32">
        <v>0</v>
      </c>
      <c r="F207" s="32">
        <v>0</v>
      </c>
      <c r="G207" s="106">
        <f t="shared" si="8"/>
        <v>0</v>
      </c>
      <c r="H207" s="132">
        <f t="shared" si="9"/>
        <v>0</v>
      </c>
      <c r="I207" s="116">
        <v>0</v>
      </c>
      <c r="J207" s="32">
        <v>0</v>
      </c>
    </row>
    <row r="208" spans="1:10" s="26" customFormat="1" ht="21" x14ac:dyDescent="0.25">
      <c r="A208" s="25">
        <v>207</v>
      </c>
      <c r="B208" s="27"/>
      <c r="C208" s="21" t="s">
        <v>415</v>
      </c>
      <c r="D208" s="22" t="s">
        <v>416</v>
      </c>
      <c r="E208" s="33">
        <v>0</v>
      </c>
      <c r="F208" s="33">
        <v>0</v>
      </c>
      <c r="G208" s="105">
        <f t="shared" si="8"/>
        <v>0</v>
      </c>
      <c r="H208" s="133">
        <f t="shared" si="9"/>
        <v>0</v>
      </c>
      <c r="I208" s="117">
        <v>0</v>
      </c>
      <c r="J208" s="33">
        <v>0</v>
      </c>
    </row>
    <row r="209" spans="1:10" s="20" customFormat="1" x14ac:dyDescent="0.25">
      <c r="A209" s="25">
        <v>208</v>
      </c>
      <c r="B209" s="63"/>
      <c r="C209" s="15" t="s">
        <v>417</v>
      </c>
      <c r="D209" s="16" t="s">
        <v>418</v>
      </c>
      <c r="E209" s="31">
        <v>0</v>
      </c>
      <c r="F209" s="31">
        <v>0</v>
      </c>
      <c r="G209" s="104">
        <f t="shared" si="8"/>
        <v>0</v>
      </c>
      <c r="H209" s="131">
        <f t="shared" si="9"/>
        <v>0</v>
      </c>
      <c r="I209" s="115">
        <v>0</v>
      </c>
      <c r="J209" s="31">
        <v>0</v>
      </c>
    </row>
    <row r="210" spans="1:10" s="20" customFormat="1" x14ac:dyDescent="0.25">
      <c r="A210" s="11">
        <v>209</v>
      </c>
      <c r="B210" s="63" t="s">
        <v>37</v>
      </c>
      <c r="C210" s="18" t="s">
        <v>419</v>
      </c>
      <c r="D210" s="19" t="s">
        <v>420</v>
      </c>
      <c r="E210" s="32">
        <v>0</v>
      </c>
      <c r="F210" s="32">
        <v>0</v>
      </c>
      <c r="G210" s="106">
        <f t="shared" si="8"/>
        <v>0</v>
      </c>
      <c r="H210" s="132">
        <f t="shared" si="9"/>
        <v>0</v>
      </c>
      <c r="I210" s="116">
        <v>0</v>
      </c>
      <c r="J210" s="32">
        <v>0</v>
      </c>
    </row>
    <row r="211" spans="1:10" s="20" customFormat="1" x14ac:dyDescent="0.25">
      <c r="A211" s="11">
        <v>210</v>
      </c>
      <c r="B211" s="65"/>
      <c r="C211" s="18" t="s">
        <v>421</v>
      </c>
      <c r="D211" s="19" t="s">
        <v>422</v>
      </c>
      <c r="E211" s="32">
        <v>0</v>
      </c>
      <c r="F211" s="32">
        <v>0</v>
      </c>
      <c r="G211" s="106">
        <f t="shared" si="8"/>
        <v>0</v>
      </c>
      <c r="H211" s="132">
        <f t="shared" si="9"/>
        <v>0</v>
      </c>
      <c r="I211" s="116">
        <v>0</v>
      </c>
      <c r="J211" s="32">
        <v>0</v>
      </c>
    </row>
    <row r="212" spans="1:10" s="20" customFormat="1" x14ac:dyDescent="0.25">
      <c r="A212" s="28">
        <v>211</v>
      </c>
      <c r="B212" s="65" t="s">
        <v>131</v>
      </c>
      <c r="C212" s="18" t="s">
        <v>423</v>
      </c>
      <c r="D212" s="19" t="s">
        <v>424</v>
      </c>
      <c r="E212" s="32">
        <v>0</v>
      </c>
      <c r="F212" s="32">
        <v>0</v>
      </c>
      <c r="G212" s="106">
        <f t="shared" si="8"/>
        <v>0</v>
      </c>
      <c r="H212" s="132">
        <f t="shared" si="9"/>
        <v>0</v>
      </c>
      <c r="I212" s="116">
        <v>0</v>
      </c>
      <c r="J212" s="32">
        <v>0</v>
      </c>
    </row>
    <row r="213" spans="1:10" s="20" customFormat="1" x14ac:dyDescent="0.25">
      <c r="A213" s="28">
        <v>212</v>
      </c>
      <c r="B213" s="65"/>
      <c r="C213" s="18" t="s">
        <v>425</v>
      </c>
      <c r="D213" s="19" t="s">
        <v>426</v>
      </c>
      <c r="E213" s="32">
        <v>0</v>
      </c>
      <c r="F213" s="32">
        <v>0</v>
      </c>
      <c r="G213" s="106">
        <f t="shared" si="8"/>
        <v>0</v>
      </c>
      <c r="H213" s="132">
        <f t="shared" si="9"/>
        <v>0</v>
      </c>
      <c r="I213" s="116">
        <v>0</v>
      </c>
      <c r="J213" s="32">
        <v>0</v>
      </c>
    </row>
    <row r="214" spans="1:10" s="20" customFormat="1" x14ac:dyDescent="0.25">
      <c r="A214" s="28">
        <v>213</v>
      </c>
      <c r="B214" s="65"/>
      <c r="C214" s="18" t="s">
        <v>427</v>
      </c>
      <c r="D214" s="19" t="s">
        <v>428</v>
      </c>
      <c r="E214" s="32">
        <v>0</v>
      </c>
      <c r="F214" s="32">
        <v>0</v>
      </c>
      <c r="G214" s="106">
        <f t="shared" si="8"/>
        <v>0</v>
      </c>
      <c r="H214" s="132">
        <f t="shared" si="9"/>
        <v>0</v>
      </c>
      <c r="I214" s="116">
        <v>0</v>
      </c>
      <c r="J214" s="32">
        <v>0</v>
      </c>
    </row>
    <row r="215" spans="1:10" s="20" customFormat="1" x14ac:dyDescent="0.25">
      <c r="A215" s="28">
        <v>214</v>
      </c>
      <c r="B215" s="63"/>
      <c r="C215" s="15" t="s">
        <v>429</v>
      </c>
      <c r="D215" s="16" t="s">
        <v>430</v>
      </c>
      <c r="E215" s="31">
        <v>0</v>
      </c>
      <c r="F215" s="31">
        <v>0</v>
      </c>
      <c r="G215" s="104">
        <f t="shared" si="8"/>
        <v>0</v>
      </c>
      <c r="H215" s="131">
        <f t="shared" si="9"/>
        <v>0</v>
      </c>
      <c r="I215" s="115">
        <v>0</v>
      </c>
      <c r="J215" s="31">
        <v>0</v>
      </c>
    </row>
    <row r="216" spans="1:10" s="20" customFormat="1" x14ac:dyDescent="0.25">
      <c r="A216" s="11">
        <v>215</v>
      </c>
      <c r="B216" s="63" t="s">
        <v>37</v>
      </c>
      <c r="C216" s="18" t="s">
        <v>431</v>
      </c>
      <c r="D216" s="19" t="s">
        <v>432</v>
      </c>
      <c r="E216" s="32">
        <v>0</v>
      </c>
      <c r="F216" s="32">
        <v>0</v>
      </c>
      <c r="G216" s="106">
        <f t="shared" si="8"/>
        <v>0</v>
      </c>
      <c r="H216" s="132">
        <f t="shared" si="9"/>
        <v>0</v>
      </c>
      <c r="I216" s="116">
        <v>0</v>
      </c>
      <c r="J216" s="32">
        <v>0</v>
      </c>
    </row>
    <row r="217" spans="1:10" s="20" customFormat="1" x14ac:dyDescent="0.25">
      <c r="A217" s="11">
        <v>216</v>
      </c>
      <c r="B217" s="63"/>
      <c r="C217" s="18" t="s">
        <v>433</v>
      </c>
      <c r="D217" s="19" t="s">
        <v>434</v>
      </c>
      <c r="E217" s="32">
        <v>0</v>
      </c>
      <c r="F217" s="32">
        <v>0</v>
      </c>
      <c r="G217" s="106">
        <f t="shared" si="8"/>
        <v>0</v>
      </c>
      <c r="H217" s="132">
        <f t="shared" si="9"/>
        <v>0</v>
      </c>
      <c r="I217" s="116">
        <v>0</v>
      </c>
      <c r="J217" s="32">
        <v>0</v>
      </c>
    </row>
    <row r="218" spans="1:10" s="26" customFormat="1" x14ac:dyDescent="0.25">
      <c r="A218" s="11">
        <v>217</v>
      </c>
      <c r="B218" s="27" t="s">
        <v>124</v>
      </c>
      <c r="C218" s="18" t="s">
        <v>435</v>
      </c>
      <c r="D218" s="19" t="s">
        <v>436</v>
      </c>
      <c r="E218" s="32">
        <v>0</v>
      </c>
      <c r="F218" s="32">
        <v>0</v>
      </c>
      <c r="G218" s="106">
        <f t="shared" si="8"/>
        <v>0</v>
      </c>
      <c r="H218" s="132">
        <f t="shared" si="9"/>
        <v>0</v>
      </c>
      <c r="I218" s="116">
        <v>0</v>
      </c>
      <c r="J218" s="32">
        <v>0</v>
      </c>
    </row>
    <row r="219" spans="1:10" s="26" customFormat="1" x14ac:dyDescent="0.25">
      <c r="A219" s="25">
        <v>218</v>
      </c>
      <c r="B219" s="27"/>
      <c r="C219" s="18" t="s">
        <v>437</v>
      </c>
      <c r="D219" s="19" t="s">
        <v>438</v>
      </c>
      <c r="E219" s="32">
        <v>0</v>
      </c>
      <c r="F219" s="32">
        <v>0</v>
      </c>
      <c r="G219" s="106">
        <f t="shared" si="8"/>
        <v>0</v>
      </c>
      <c r="H219" s="132">
        <f t="shared" si="9"/>
        <v>0</v>
      </c>
      <c r="I219" s="116">
        <v>0</v>
      </c>
      <c r="J219" s="32">
        <v>0</v>
      </c>
    </row>
    <row r="220" spans="1:10" s="26" customFormat="1" x14ac:dyDescent="0.25">
      <c r="A220" s="25">
        <v>219</v>
      </c>
      <c r="B220" s="27"/>
      <c r="C220" s="15" t="s">
        <v>439</v>
      </c>
      <c r="D220" s="16" t="s">
        <v>440</v>
      </c>
      <c r="E220" s="31">
        <v>0</v>
      </c>
      <c r="F220" s="31">
        <v>0</v>
      </c>
      <c r="G220" s="104">
        <f t="shared" si="8"/>
        <v>0</v>
      </c>
      <c r="H220" s="131">
        <f t="shared" si="9"/>
        <v>0</v>
      </c>
      <c r="I220" s="115">
        <v>0</v>
      </c>
      <c r="J220" s="31">
        <v>0</v>
      </c>
    </row>
    <row r="221" spans="1:10" s="26" customFormat="1" x14ac:dyDescent="0.25">
      <c r="A221" s="25">
        <v>220</v>
      </c>
      <c r="B221" s="27" t="s">
        <v>37</v>
      </c>
      <c r="C221" s="18" t="s">
        <v>441</v>
      </c>
      <c r="D221" s="19" t="s">
        <v>442</v>
      </c>
      <c r="E221" s="32">
        <v>0</v>
      </c>
      <c r="F221" s="32">
        <v>0</v>
      </c>
      <c r="G221" s="106">
        <f t="shared" si="8"/>
        <v>0</v>
      </c>
      <c r="H221" s="132">
        <f t="shared" si="9"/>
        <v>0</v>
      </c>
      <c r="I221" s="116">
        <v>0</v>
      </c>
      <c r="J221" s="32">
        <v>0</v>
      </c>
    </row>
    <row r="222" spans="1:10" s="26" customFormat="1" x14ac:dyDescent="0.25">
      <c r="A222" s="25">
        <v>221</v>
      </c>
      <c r="B222" s="27"/>
      <c r="C222" s="18" t="s">
        <v>443</v>
      </c>
      <c r="D222" s="19" t="s">
        <v>444</v>
      </c>
      <c r="E222" s="32">
        <v>0</v>
      </c>
      <c r="F222" s="32">
        <v>0</v>
      </c>
      <c r="G222" s="106">
        <f t="shared" si="8"/>
        <v>0</v>
      </c>
      <c r="H222" s="132">
        <f t="shared" si="9"/>
        <v>0</v>
      </c>
      <c r="I222" s="116">
        <v>0</v>
      </c>
      <c r="J222" s="32">
        <v>0</v>
      </c>
    </row>
    <row r="223" spans="1:10" s="26" customFormat="1" x14ac:dyDescent="0.25">
      <c r="A223" s="25">
        <v>222</v>
      </c>
      <c r="B223" s="27" t="s">
        <v>124</v>
      </c>
      <c r="C223" s="18" t="s">
        <v>445</v>
      </c>
      <c r="D223" s="19" t="s">
        <v>446</v>
      </c>
      <c r="E223" s="32">
        <v>0</v>
      </c>
      <c r="F223" s="32">
        <v>0</v>
      </c>
      <c r="G223" s="106">
        <f t="shared" si="8"/>
        <v>0</v>
      </c>
      <c r="H223" s="132">
        <f t="shared" si="9"/>
        <v>0</v>
      </c>
      <c r="I223" s="116">
        <v>0</v>
      </c>
      <c r="J223" s="32">
        <v>0</v>
      </c>
    </row>
    <row r="224" spans="1:10" s="26" customFormat="1" x14ac:dyDescent="0.25">
      <c r="A224" s="25">
        <v>223</v>
      </c>
      <c r="B224" s="27"/>
      <c r="C224" s="18" t="s">
        <v>447</v>
      </c>
      <c r="D224" s="19" t="s">
        <v>448</v>
      </c>
      <c r="E224" s="32">
        <v>0</v>
      </c>
      <c r="F224" s="32">
        <v>0</v>
      </c>
      <c r="G224" s="106">
        <f t="shared" si="8"/>
        <v>0</v>
      </c>
      <c r="H224" s="132">
        <f t="shared" si="9"/>
        <v>0</v>
      </c>
      <c r="I224" s="116">
        <v>0</v>
      </c>
      <c r="J224" s="32">
        <v>0</v>
      </c>
    </row>
    <row r="225" spans="1:10" s="26" customFormat="1" x14ac:dyDescent="0.25">
      <c r="A225" s="25">
        <v>224</v>
      </c>
      <c r="B225" s="27"/>
      <c r="C225" s="15" t="s">
        <v>449</v>
      </c>
      <c r="D225" s="16" t="s">
        <v>450</v>
      </c>
      <c r="E225" s="31">
        <v>0</v>
      </c>
      <c r="F225" s="31">
        <v>0</v>
      </c>
      <c r="G225" s="104">
        <f t="shared" si="8"/>
        <v>0</v>
      </c>
      <c r="H225" s="131">
        <f t="shared" si="9"/>
        <v>0</v>
      </c>
      <c r="I225" s="115">
        <v>0</v>
      </c>
      <c r="J225" s="31">
        <v>0</v>
      </c>
    </row>
    <row r="226" spans="1:10" s="26" customFormat="1" x14ac:dyDescent="0.25">
      <c r="A226" s="25">
        <v>225</v>
      </c>
      <c r="B226" s="27" t="s">
        <v>37</v>
      </c>
      <c r="C226" s="18" t="s">
        <v>451</v>
      </c>
      <c r="D226" s="19" t="s">
        <v>452</v>
      </c>
      <c r="E226" s="32">
        <v>0</v>
      </c>
      <c r="F226" s="32">
        <v>0</v>
      </c>
      <c r="G226" s="106">
        <f t="shared" si="8"/>
        <v>0</v>
      </c>
      <c r="H226" s="132">
        <f t="shared" si="9"/>
        <v>0</v>
      </c>
      <c r="I226" s="116">
        <v>0</v>
      </c>
      <c r="J226" s="32">
        <v>0</v>
      </c>
    </row>
    <row r="227" spans="1:10" s="26" customFormat="1" x14ac:dyDescent="0.25">
      <c r="A227" s="25">
        <v>226</v>
      </c>
      <c r="B227" s="27"/>
      <c r="C227" s="18" t="s">
        <v>453</v>
      </c>
      <c r="D227" s="19" t="s">
        <v>454</v>
      </c>
      <c r="E227" s="32">
        <v>0</v>
      </c>
      <c r="F227" s="32">
        <v>0</v>
      </c>
      <c r="G227" s="106">
        <f t="shared" si="8"/>
        <v>0</v>
      </c>
      <c r="H227" s="132">
        <f t="shared" si="9"/>
        <v>0</v>
      </c>
      <c r="I227" s="116">
        <v>0</v>
      </c>
      <c r="J227" s="32">
        <v>0</v>
      </c>
    </row>
    <row r="228" spans="1:10" s="26" customFormat="1" x14ac:dyDescent="0.25">
      <c r="A228" s="25">
        <v>227</v>
      </c>
      <c r="B228" s="27" t="s">
        <v>124</v>
      </c>
      <c r="C228" s="18" t="s">
        <v>455</v>
      </c>
      <c r="D228" s="19" t="s">
        <v>456</v>
      </c>
      <c r="E228" s="32">
        <v>0</v>
      </c>
      <c r="F228" s="32">
        <v>0</v>
      </c>
      <c r="G228" s="106">
        <f t="shared" si="8"/>
        <v>0</v>
      </c>
      <c r="H228" s="132">
        <f t="shared" si="9"/>
        <v>0</v>
      </c>
      <c r="I228" s="116">
        <v>0</v>
      </c>
      <c r="J228" s="32">
        <v>0</v>
      </c>
    </row>
    <row r="229" spans="1:10" s="26" customFormat="1" x14ac:dyDescent="0.25">
      <c r="A229" s="25">
        <v>228</v>
      </c>
      <c r="B229" s="27"/>
      <c r="C229" s="18" t="s">
        <v>457</v>
      </c>
      <c r="D229" s="19" t="s">
        <v>458</v>
      </c>
      <c r="E229" s="32">
        <v>0</v>
      </c>
      <c r="F229" s="32">
        <v>0</v>
      </c>
      <c r="G229" s="106">
        <f t="shared" si="8"/>
        <v>0</v>
      </c>
      <c r="H229" s="132">
        <f t="shared" si="9"/>
        <v>0</v>
      </c>
      <c r="I229" s="116">
        <v>0</v>
      </c>
      <c r="J229" s="32">
        <v>0</v>
      </c>
    </row>
    <row r="230" spans="1:10" s="26" customFormat="1" x14ac:dyDescent="0.25">
      <c r="A230" s="25">
        <v>229</v>
      </c>
      <c r="B230" s="27"/>
      <c r="C230" s="21" t="s">
        <v>459</v>
      </c>
      <c r="D230" s="22" t="s">
        <v>460</v>
      </c>
      <c r="E230" s="33">
        <v>0</v>
      </c>
      <c r="F230" s="33">
        <v>0</v>
      </c>
      <c r="G230" s="105">
        <f t="shared" si="8"/>
        <v>0</v>
      </c>
      <c r="H230" s="133">
        <f t="shared" si="9"/>
        <v>0</v>
      </c>
      <c r="I230" s="117">
        <v>0</v>
      </c>
      <c r="J230" s="33">
        <v>0</v>
      </c>
    </row>
    <row r="231" spans="1:10" s="26" customFormat="1" x14ac:dyDescent="0.25">
      <c r="A231" s="25">
        <v>230</v>
      </c>
      <c r="B231" s="27"/>
      <c r="C231" s="21" t="s">
        <v>461</v>
      </c>
      <c r="D231" s="22" t="s">
        <v>462</v>
      </c>
      <c r="E231" s="33">
        <v>0</v>
      </c>
      <c r="F231" s="33">
        <v>0</v>
      </c>
      <c r="G231" s="105">
        <f t="shared" si="8"/>
        <v>0</v>
      </c>
      <c r="H231" s="133">
        <f t="shared" si="9"/>
        <v>0</v>
      </c>
      <c r="I231" s="117">
        <v>0</v>
      </c>
      <c r="J231" s="33">
        <v>0</v>
      </c>
    </row>
    <row r="232" spans="1:10" s="26" customFormat="1" x14ac:dyDescent="0.25">
      <c r="A232" s="25">
        <v>231</v>
      </c>
      <c r="B232" s="27"/>
      <c r="C232" s="21" t="s">
        <v>463</v>
      </c>
      <c r="D232" s="22" t="s">
        <v>464</v>
      </c>
      <c r="E232" s="33">
        <v>0</v>
      </c>
      <c r="F232" s="33">
        <v>0</v>
      </c>
      <c r="G232" s="105">
        <f t="shared" si="8"/>
        <v>0</v>
      </c>
      <c r="H232" s="133">
        <f t="shared" si="9"/>
        <v>0</v>
      </c>
      <c r="I232" s="117">
        <v>0</v>
      </c>
      <c r="J232" s="33">
        <v>0</v>
      </c>
    </row>
    <row r="233" spans="1:10" s="26" customFormat="1" x14ac:dyDescent="0.25">
      <c r="A233" s="25">
        <v>232</v>
      </c>
      <c r="B233" s="27"/>
      <c r="C233" s="21" t="s">
        <v>465</v>
      </c>
      <c r="D233" s="22" t="s">
        <v>466</v>
      </c>
      <c r="E233" s="33">
        <v>0</v>
      </c>
      <c r="F233" s="33">
        <v>0</v>
      </c>
      <c r="G233" s="105">
        <f t="shared" si="8"/>
        <v>0</v>
      </c>
      <c r="H233" s="133">
        <f t="shared" si="9"/>
        <v>0</v>
      </c>
      <c r="I233" s="117">
        <v>0</v>
      </c>
      <c r="J233" s="33">
        <v>0</v>
      </c>
    </row>
    <row r="234" spans="1:10" s="26" customFormat="1" x14ac:dyDescent="0.25">
      <c r="A234" s="25">
        <v>233</v>
      </c>
      <c r="B234" s="27"/>
      <c r="C234" s="18" t="s">
        <v>467</v>
      </c>
      <c r="D234" s="19" t="s">
        <v>468</v>
      </c>
      <c r="E234" s="32">
        <v>0</v>
      </c>
      <c r="F234" s="32">
        <v>0</v>
      </c>
      <c r="G234" s="106">
        <f t="shared" si="8"/>
        <v>0</v>
      </c>
      <c r="H234" s="132">
        <f t="shared" si="9"/>
        <v>0</v>
      </c>
      <c r="I234" s="116">
        <v>0</v>
      </c>
      <c r="J234" s="32">
        <v>0</v>
      </c>
    </row>
    <row r="235" spans="1:10" s="26" customFormat="1" x14ac:dyDescent="0.25">
      <c r="A235" s="25">
        <v>234</v>
      </c>
      <c r="B235" s="27"/>
      <c r="C235" s="15" t="s">
        <v>469</v>
      </c>
      <c r="D235" s="16" t="s">
        <v>470</v>
      </c>
      <c r="E235" s="31">
        <v>0</v>
      </c>
      <c r="F235" s="31">
        <v>0</v>
      </c>
      <c r="G235" s="104">
        <f t="shared" si="8"/>
        <v>0</v>
      </c>
      <c r="H235" s="131">
        <f t="shared" si="9"/>
        <v>0</v>
      </c>
      <c r="I235" s="115">
        <v>0</v>
      </c>
      <c r="J235" s="31">
        <v>0</v>
      </c>
    </row>
    <row r="236" spans="1:10" s="26" customFormat="1" x14ac:dyDescent="0.25">
      <c r="A236" s="25">
        <v>235</v>
      </c>
      <c r="B236" s="27" t="s">
        <v>37</v>
      </c>
      <c r="C236" s="18" t="s">
        <v>471</v>
      </c>
      <c r="D236" s="19" t="s">
        <v>472</v>
      </c>
      <c r="E236" s="32">
        <v>0</v>
      </c>
      <c r="F236" s="32">
        <v>0</v>
      </c>
      <c r="G236" s="106">
        <f t="shared" si="8"/>
        <v>0</v>
      </c>
      <c r="H236" s="132">
        <f t="shared" si="9"/>
        <v>0</v>
      </c>
      <c r="I236" s="116">
        <v>0</v>
      </c>
      <c r="J236" s="32">
        <v>0</v>
      </c>
    </row>
    <row r="237" spans="1:10" s="20" customFormat="1" x14ac:dyDescent="0.25">
      <c r="A237" s="25">
        <v>236</v>
      </c>
      <c r="B237" s="63"/>
      <c r="C237" s="18" t="s">
        <v>473</v>
      </c>
      <c r="D237" s="19" t="s">
        <v>474</v>
      </c>
      <c r="E237" s="32">
        <v>0</v>
      </c>
      <c r="F237" s="32">
        <v>0</v>
      </c>
      <c r="G237" s="106">
        <f t="shared" si="8"/>
        <v>0</v>
      </c>
      <c r="H237" s="132">
        <f t="shared" si="9"/>
        <v>0</v>
      </c>
      <c r="I237" s="116">
        <v>0</v>
      </c>
      <c r="J237" s="32">
        <v>0</v>
      </c>
    </row>
    <row r="238" spans="1:10" s="20" customFormat="1" x14ac:dyDescent="0.25">
      <c r="A238" s="11">
        <v>237</v>
      </c>
      <c r="B238" s="63" t="s">
        <v>131</v>
      </c>
      <c r="C238" s="18" t="s">
        <v>475</v>
      </c>
      <c r="D238" s="19" t="s">
        <v>476</v>
      </c>
      <c r="E238" s="32">
        <v>0</v>
      </c>
      <c r="F238" s="32">
        <v>0</v>
      </c>
      <c r="G238" s="106">
        <f t="shared" si="8"/>
        <v>0</v>
      </c>
      <c r="H238" s="132">
        <f t="shared" si="9"/>
        <v>0</v>
      </c>
      <c r="I238" s="116">
        <v>0</v>
      </c>
      <c r="J238" s="32">
        <v>0</v>
      </c>
    </row>
    <row r="239" spans="1:10" s="20" customFormat="1" x14ac:dyDescent="0.25">
      <c r="A239" s="11">
        <v>238</v>
      </c>
      <c r="B239" s="63"/>
      <c r="C239" s="18" t="s">
        <v>477</v>
      </c>
      <c r="D239" s="19" t="s">
        <v>478</v>
      </c>
      <c r="E239" s="32">
        <v>0</v>
      </c>
      <c r="F239" s="32">
        <v>0</v>
      </c>
      <c r="G239" s="106">
        <f t="shared" si="8"/>
        <v>0</v>
      </c>
      <c r="H239" s="132">
        <f t="shared" si="9"/>
        <v>0</v>
      </c>
      <c r="I239" s="116">
        <v>0</v>
      </c>
      <c r="J239" s="32">
        <v>0</v>
      </c>
    </row>
    <row r="240" spans="1:10" s="20" customFormat="1" x14ac:dyDescent="0.25">
      <c r="A240" s="11">
        <v>239</v>
      </c>
      <c r="B240" s="65"/>
      <c r="C240" s="18" t="s">
        <v>479</v>
      </c>
      <c r="D240" s="19" t="s">
        <v>480</v>
      </c>
      <c r="E240" s="32">
        <v>0</v>
      </c>
      <c r="F240" s="32">
        <v>0</v>
      </c>
      <c r="G240" s="106">
        <f t="shared" si="8"/>
        <v>0</v>
      </c>
      <c r="H240" s="132">
        <f t="shared" si="9"/>
        <v>0</v>
      </c>
      <c r="I240" s="116">
        <v>0</v>
      </c>
      <c r="J240" s="32">
        <v>0</v>
      </c>
    </row>
    <row r="241" spans="1:10" s="20" customFormat="1" x14ac:dyDescent="0.25">
      <c r="A241" s="28">
        <v>240</v>
      </c>
      <c r="B241" s="63"/>
      <c r="C241" s="15" t="s">
        <v>481</v>
      </c>
      <c r="D241" s="16" t="s">
        <v>482</v>
      </c>
      <c r="E241" s="31">
        <v>0</v>
      </c>
      <c r="F241" s="31">
        <v>0</v>
      </c>
      <c r="G241" s="104">
        <f t="shared" si="8"/>
        <v>0</v>
      </c>
      <c r="H241" s="131">
        <f t="shared" si="9"/>
        <v>0</v>
      </c>
      <c r="I241" s="115">
        <v>0</v>
      </c>
      <c r="J241" s="31">
        <v>0</v>
      </c>
    </row>
    <row r="242" spans="1:10" s="20" customFormat="1" x14ac:dyDescent="0.25">
      <c r="A242" s="11">
        <v>241</v>
      </c>
      <c r="B242" s="63" t="s">
        <v>37</v>
      </c>
      <c r="C242" s="18" t="s">
        <v>483</v>
      </c>
      <c r="D242" s="19" t="s">
        <v>484</v>
      </c>
      <c r="E242" s="32">
        <v>0</v>
      </c>
      <c r="F242" s="32">
        <v>0</v>
      </c>
      <c r="G242" s="106">
        <f t="shared" si="8"/>
        <v>0</v>
      </c>
      <c r="H242" s="132">
        <f t="shared" si="9"/>
        <v>0</v>
      </c>
      <c r="I242" s="116">
        <v>0</v>
      </c>
      <c r="J242" s="32">
        <v>0</v>
      </c>
    </row>
    <row r="243" spans="1:10" s="20" customFormat="1" x14ac:dyDescent="0.25">
      <c r="A243" s="11">
        <v>242</v>
      </c>
      <c r="B243" s="63"/>
      <c r="C243" s="18" t="s">
        <v>485</v>
      </c>
      <c r="D243" s="19" t="s">
        <v>486</v>
      </c>
      <c r="E243" s="32">
        <v>0</v>
      </c>
      <c r="F243" s="32">
        <v>0</v>
      </c>
      <c r="G243" s="106">
        <f t="shared" si="8"/>
        <v>0</v>
      </c>
      <c r="H243" s="132">
        <f t="shared" si="9"/>
        <v>0</v>
      </c>
      <c r="I243" s="116">
        <v>0</v>
      </c>
      <c r="J243" s="32">
        <v>0</v>
      </c>
    </row>
    <row r="244" spans="1:10" s="20" customFormat="1" x14ac:dyDescent="0.25">
      <c r="A244" s="11">
        <v>243</v>
      </c>
      <c r="B244" s="63" t="s">
        <v>124</v>
      </c>
      <c r="C244" s="18" t="s">
        <v>487</v>
      </c>
      <c r="D244" s="19" t="s">
        <v>488</v>
      </c>
      <c r="E244" s="32">
        <v>0</v>
      </c>
      <c r="F244" s="32">
        <v>0</v>
      </c>
      <c r="G244" s="106">
        <f t="shared" si="8"/>
        <v>0</v>
      </c>
      <c r="H244" s="132">
        <f t="shared" si="9"/>
        <v>0</v>
      </c>
      <c r="I244" s="116">
        <v>0</v>
      </c>
      <c r="J244" s="32">
        <v>0</v>
      </c>
    </row>
    <row r="245" spans="1:10" s="20" customFormat="1" x14ac:dyDescent="0.25">
      <c r="A245" s="11">
        <v>244</v>
      </c>
      <c r="B245" s="63"/>
      <c r="C245" s="18" t="s">
        <v>489</v>
      </c>
      <c r="D245" s="19" t="s">
        <v>490</v>
      </c>
      <c r="E245" s="32">
        <v>0</v>
      </c>
      <c r="F245" s="32">
        <v>0</v>
      </c>
      <c r="G245" s="106">
        <f t="shared" si="8"/>
        <v>0</v>
      </c>
      <c r="H245" s="132">
        <f t="shared" si="9"/>
        <v>0</v>
      </c>
      <c r="I245" s="116">
        <v>0</v>
      </c>
      <c r="J245" s="32">
        <v>0</v>
      </c>
    </row>
    <row r="246" spans="1:10" s="20" customFormat="1" x14ac:dyDescent="0.25">
      <c r="A246" s="11">
        <v>245</v>
      </c>
      <c r="B246" s="65"/>
      <c r="C246" s="18" t="s">
        <v>491</v>
      </c>
      <c r="D246" s="19" t="s">
        <v>492</v>
      </c>
      <c r="E246" s="32">
        <v>0</v>
      </c>
      <c r="F246" s="32">
        <v>0</v>
      </c>
      <c r="G246" s="106">
        <f t="shared" si="8"/>
        <v>0</v>
      </c>
      <c r="H246" s="132">
        <f t="shared" si="9"/>
        <v>0</v>
      </c>
      <c r="I246" s="116">
        <v>0</v>
      </c>
      <c r="J246" s="32">
        <v>0</v>
      </c>
    </row>
    <row r="247" spans="1:10" s="20" customFormat="1" x14ac:dyDescent="0.25">
      <c r="A247" s="28">
        <v>246</v>
      </c>
      <c r="B247" s="63"/>
      <c r="C247" s="18" t="s">
        <v>493</v>
      </c>
      <c r="D247" s="19" t="s">
        <v>494</v>
      </c>
      <c r="E247" s="32">
        <v>0</v>
      </c>
      <c r="F247" s="32">
        <v>0</v>
      </c>
      <c r="G247" s="106">
        <f t="shared" si="8"/>
        <v>0</v>
      </c>
      <c r="H247" s="132">
        <f t="shared" si="9"/>
        <v>0</v>
      </c>
      <c r="I247" s="116">
        <v>0</v>
      </c>
      <c r="J247" s="32">
        <v>0</v>
      </c>
    </row>
    <row r="248" spans="1:10" s="20" customFormat="1" x14ac:dyDescent="0.25">
      <c r="A248" s="11">
        <v>247</v>
      </c>
      <c r="B248" s="63"/>
      <c r="C248" s="15" t="s">
        <v>495</v>
      </c>
      <c r="D248" s="16" t="s">
        <v>496</v>
      </c>
      <c r="E248" s="31">
        <v>0</v>
      </c>
      <c r="F248" s="31">
        <v>0</v>
      </c>
      <c r="G248" s="104">
        <f t="shared" si="8"/>
        <v>0</v>
      </c>
      <c r="H248" s="131">
        <f t="shared" si="9"/>
        <v>0</v>
      </c>
      <c r="I248" s="115">
        <v>0</v>
      </c>
      <c r="J248" s="31">
        <v>0</v>
      </c>
    </row>
    <row r="249" spans="1:10" s="20" customFormat="1" x14ac:dyDescent="0.25">
      <c r="A249" s="11">
        <v>248</v>
      </c>
      <c r="B249" s="63" t="s">
        <v>37</v>
      </c>
      <c r="C249" s="18" t="s">
        <v>497</v>
      </c>
      <c r="D249" s="19" t="s">
        <v>498</v>
      </c>
      <c r="E249" s="32">
        <v>0</v>
      </c>
      <c r="F249" s="32">
        <v>0</v>
      </c>
      <c r="G249" s="106">
        <f t="shared" si="8"/>
        <v>0</v>
      </c>
      <c r="H249" s="132">
        <f t="shared" si="9"/>
        <v>0</v>
      </c>
      <c r="I249" s="116">
        <v>0</v>
      </c>
      <c r="J249" s="32">
        <v>0</v>
      </c>
    </row>
    <row r="250" spans="1:10" s="20" customFormat="1" x14ac:dyDescent="0.25">
      <c r="A250" s="11">
        <v>249</v>
      </c>
      <c r="B250" s="63"/>
      <c r="C250" s="18" t="s">
        <v>499</v>
      </c>
      <c r="D250" s="19" t="s">
        <v>500</v>
      </c>
      <c r="E250" s="32">
        <v>0</v>
      </c>
      <c r="F250" s="32">
        <v>0</v>
      </c>
      <c r="G250" s="106">
        <f t="shared" si="8"/>
        <v>0</v>
      </c>
      <c r="H250" s="132">
        <f t="shared" si="9"/>
        <v>0</v>
      </c>
      <c r="I250" s="116">
        <v>0</v>
      </c>
      <c r="J250" s="32">
        <v>0</v>
      </c>
    </row>
    <row r="251" spans="1:10" s="20" customFormat="1" x14ac:dyDescent="0.25">
      <c r="A251" s="11">
        <v>250</v>
      </c>
      <c r="B251" s="63" t="s">
        <v>124</v>
      </c>
      <c r="C251" s="18" t="s">
        <v>501</v>
      </c>
      <c r="D251" s="19" t="s">
        <v>502</v>
      </c>
      <c r="E251" s="32">
        <v>0</v>
      </c>
      <c r="F251" s="32">
        <v>0</v>
      </c>
      <c r="G251" s="106">
        <f t="shared" si="8"/>
        <v>0</v>
      </c>
      <c r="H251" s="132">
        <f t="shared" si="9"/>
        <v>0</v>
      </c>
      <c r="I251" s="116">
        <v>0</v>
      </c>
      <c r="J251" s="32">
        <v>0</v>
      </c>
    </row>
    <row r="252" spans="1:10" s="20" customFormat="1" x14ac:dyDescent="0.25">
      <c r="A252" s="11">
        <v>251</v>
      </c>
      <c r="B252" s="63"/>
      <c r="C252" s="18" t="s">
        <v>503</v>
      </c>
      <c r="D252" s="19" t="s">
        <v>504</v>
      </c>
      <c r="E252" s="32">
        <v>0</v>
      </c>
      <c r="F252" s="32">
        <v>0</v>
      </c>
      <c r="G252" s="106">
        <f t="shared" si="8"/>
        <v>0</v>
      </c>
      <c r="H252" s="132">
        <f t="shared" si="9"/>
        <v>0</v>
      </c>
      <c r="I252" s="116">
        <v>0</v>
      </c>
      <c r="J252" s="32">
        <v>0</v>
      </c>
    </row>
    <row r="253" spans="1:10" s="20" customFormat="1" x14ac:dyDescent="0.25">
      <c r="A253" s="11">
        <v>252</v>
      </c>
      <c r="B253" s="63"/>
      <c r="C253" s="18" t="s">
        <v>505</v>
      </c>
      <c r="D253" s="19" t="s">
        <v>506</v>
      </c>
      <c r="E253" s="32">
        <v>0</v>
      </c>
      <c r="F253" s="32">
        <v>0</v>
      </c>
      <c r="G253" s="106">
        <f t="shared" si="8"/>
        <v>0</v>
      </c>
      <c r="H253" s="132">
        <f t="shared" si="9"/>
        <v>0</v>
      </c>
      <c r="I253" s="116">
        <v>0</v>
      </c>
      <c r="J253" s="32">
        <v>0</v>
      </c>
    </row>
    <row r="254" spans="1:10" s="20" customFormat="1" x14ac:dyDescent="0.25">
      <c r="A254" s="11">
        <v>253</v>
      </c>
      <c r="B254" s="63"/>
      <c r="C254" s="15" t="s">
        <v>507</v>
      </c>
      <c r="D254" s="16" t="s">
        <v>508</v>
      </c>
      <c r="E254" s="31">
        <v>3580000</v>
      </c>
      <c r="F254" s="31">
        <v>3290000</v>
      </c>
      <c r="G254" s="104">
        <f t="shared" si="8"/>
        <v>290000</v>
      </c>
      <c r="H254" s="131">
        <f t="shared" si="9"/>
        <v>8.8145896656534953E-2</v>
      </c>
      <c r="I254" s="115">
        <v>3580000</v>
      </c>
      <c r="J254" s="31">
        <v>3580000</v>
      </c>
    </row>
    <row r="255" spans="1:10" s="20" customFormat="1" x14ac:dyDescent="0.25">
      <c r="A255" s="11">
        <v>254</v>
      </c>
      <c r="B255" s="63" t="s">
        <v>37</v>
      </c>
      <c r="C255" s="18" t="s">
        <v>509</v>
      </c>
      <c r="D255" s="19" t="s">
        <v>510</v>
      </c>
      <c r="E255" s="32">
        <v>0</v>
      </c>
      <c r="F255" s="32">
        <v>0</v>
      </c>
      <c r="G255" s="106">
        <f t="shared" si="8"/>
        <v>0</v>
      </c>
      <c r="H255" s="132">
        <f t="shared" si="9"/>
        <v>0</v>
      </c>
      <c r="I255" s="116">
        <v>0</v>
      </c>
      <c r="J255" s="32">
        <v>0</v>
      </c>
    </row>
    <row r="256" spans="1:10" s="20" customFormat="1" x14ac:dyDescent="0.25">
      <c r="A256" s="11">
        <v>255</v>
      </c>
      <c r="B256" s="63"/>
      <c r="C256" s="18" t="s">
        <v>511</v>
      </c>
      <c r="D256" s="19" t="s">
        <v>512</v>
      </c>
      <c r="E256" s="32">
        <v>0</v>
      </c>
      <c r="F256" s="32">
        <v>0</v>
      </c>
      <c r="G256" s="106">
        <f t="shared" si="8"/>
        <v>0</v>
      </c>
      <c r="H256" s="132">
        <f t="shared" si="9"/>
        <v>0</v>
      </c>
      <c r="I256" s="116">
        <v>0</v>
      </c>
      <c r="J256" s="32">
        <v>0</v>
      </c>
    </row>
    <row r="257" spans="1:10" s="20" customFormat="1" x14ac:dyDescent="0.25">
      <c r="A257" s="11">
        <v>256</v>
      </c>
      <c r="B257" s="63" t="s">
        <v>124</v>
      </c>
      <c r="C257" s="18" t="s">
        <v>513</v>
      </c>
      <c r="D257" s="19" t="s">
        <v>514</v>
      </c>
      <c r="E257" s="32">
        <v>0</v>
      </c>
      <c r="F257" s="32">
        <v>0</v>
      </c>
      <c r="G257" s="106">
        <f t="shared" si="8"/>
        <v>0</v>
      </c>
      <c r="H257" s="132">
        <f t="shared" si="9"/>
        <v>0</v>
      </c>
      <c r="I257" s="116">
        <v>0</v>
      </c>
      <c r="J257" s="32">
        <v>0</v>
      </c>
    </row>
    <row r="258" spans="1:10" s="20" customFormat="1" x14ac:dyDescent="0.25">
      <c r="A258" s="11">
        <v>257</v>
      </c>
      <c r="B258" s="63"/>
      <c r="C258" s="18" t="s">
        <v>515</v>
      </c>
      <c r="D258" s="19" t="s">
        <v>516</v>
      </c>
      <c r="E258" s="32">
        <v>3580000</v>
      </c>
      <c r="F258" s="32">
        <v>3290000</v>
      </c>
      <c r="G258" s="106">
        <f t="shared" si="8"/>
        <v>290000</v>
      </c>
      <c r="H258" s="132">
        <f t="shared" si="9"/>
        <v>8.8145896656534953E-2</v>
      </c>
      <c r="I258" s="116">
        <v>3580000</v>
      </c>
      <c r="J258" s="32">
        <v>3580000</v>
      </c>
    </row>
    <row r="259" spans="1:10" s="20" customFormat="1" x14ac:dyDescent="0.25">
      <c r="A259" s="11">
        <v>258</v>
      </c>
      <c r="B259" s="63"/>
      <c r="C259" s="15" t="s">
        <v>517</v>
      </c>
      <c r="D259" s="16" t="s">
        <v>518</v>
      </c>
      <c r="E259" s="31">
        <v>620000</v>
      </c>
      <c r="F259" s="31">
        <v>550000</v>
      </c>
      <c r="G259" s="104">
        <f t="shared" ref="G259:G322" si="10">E259-F259</f>
        <v>70000</v>
      </c>
      <c r="H259" s="131">
        <f t="shared" si="9"/>
        <v>0.12727272727272726</v>
      </c>
      <c r="I259" s="115">
        <v>620000</v>
      </c>
      <c r="J259" s="31">
        <v>620000</v>
      </c>
    </row>
    <row r="260" spans="1:10" s="20" customFormat="1" x14ac:dyDescent="0.25">
      <c r="A260" s="11">
        <v>259</v>
      </c>
      <c r="B260" s="63" t="s">
        <v>37</v>
      </c>
      <c r="C260" s="18" t="s">
        <v>519</v>
      </c>
      <c r="D260" s="19" t="s">
        <v>520</v>
      </c>
      <c r="E260" s="32">
        <v>0</v>
      </c>
      <c r="F260" s="32">
        <v>0</v>
      </c>
      <c r="G260" s="106">
        <f t="shared" si="10"/>
        <v>0</v>
      </c>
      <c r="H260" s="132">
        <f t="shared" ref="H260:H323" si="11">IFERROR(G260/F260,0)</f>
        <v>0</v>
      </c>
      <c r="I260" s="116">
        <v>0</v>
      </c>
      <c r="J260" s="32">
        <v>0</v>
      </c>
    </row>
    <row r="261" spans="1:10" s="26" customFormat="1" x14ac:dyDescent="0.25">
      <c r="A261" s="11">
        <v>260</v>
      </c>
      <c r="B261" s="27" t="s">
        <v>37</v>
      </c>
      <c r="C261" s="21" t="s">
        <v>521</v>
      </c>
      <c r="D261" s="22" t="s">
        <v>522</v>
      </c>
      <c r="E261" s="33">
        <v>0</v>
      </c>
      <c r="F261" s="33">
        <v>0</v>
      </c>
      <c r="G261" s="105">
        <f t="shared" si="10"/>
        <v>0</v>
      </c>
      <c r="H261" s="133">
        <f t="shared" si="11"/>
        <v>0</v>
      </c>
      <c r="I261" s="117">
        <v>0</v>
      </c>
      <c r="J261" s="33">
        <v>0</v>
      </c>
    </row>
    <row r="262" spans="1:10" s="26" customFormat="1" x14ac:dyDescent="0.25">
      <c r="A262" s="25">
        <v>261</v>
      </c>
      <c r="B262" s="27" t="s">
        <v>37</v>
      </c>
      <c r="C262" s="21" t="s">
        <v>523</v>
      </c>
      <c r="D262" s="22" t="s">
        <v>524</v>
      </c>
      <c r="E262" s="33">
        <v>0</v>
      </c>
      <c r="F262" s="33">
        <v>0</v>
      </c>
      <c r="G262" s="105">
        <f t="shared" si="10"/>
        <v>0</v>
      </c>
      <c r="H262" s="133">
        <f t="shared" si="11"/>
        <v>0</v>
      </c>
      <c r="I262" s="117">
        <v>0</v>
      </c>
      <c r="J262" s="33">
        <v>0</v>
      </c>
    </row>
    <row r="263" spans="1:10" s="20" customFormat="1" x14ac:dyDescent="0.25">
      <c r="A263" s="25">
        <v>262</v>
      </c>
      <c r="B263" s="63"/>
      <c r="C263" s="18" t="s">
        <v>525</v>
      </c>
      <c r="D263" s="19" t="s">
        <v>526</v>
      </c>
      <c r="E263" s="32">
        <v>0</v>
      </c>
      <c r="F263" s="32">
        <v>0</v>
      </c>
      <c r="G263" s="106">
        <f t="shared" si="10"/>
        <v>0</v>
      </c>
      <c r="H263" s="132">
        <f t="shared" si="11"/>
        <v>0</v>
      </c>
      <c r="I263" s="116">
        <v>0</v>
      </c>
      <c r="J263" s="32">
        <v>0</v>
      </c>
    </row>
    <row r="264" spans="1:10" s="20" customFormat="1" ht="21" x14ac:dyDescent="0.25">
      <c r="A264" s="11">
        <v>263</v>
      </c>
      <c r="B264" s="63" t="s">
        <v>124</v>
      </c>
      <c r="C264" s="18" t="s">
        <v>527</v>
      </c>
      <c r="D264" s="19" t="s">
        <v>528</v>
      </c>
      <c r="E264" s="32">
        <v>0</v>
      </c>
      <c r="F264" s="32">
        <v>0</v>
      </c>
      <c r="G264" s="106">
        <f t="shared" si="10"/>
        <v>0</v>
      </c>
      <c r="H264" s="132">
        <f t="shared" si="11"/>
        <v>0</v>
      </c>
      <c r="I264" s="116">
        <v>0</v>
      </c>
      <c r="J264" s="32">
        <v>0</v>
      </c>
    </row>
    <row r="265" spans="1:10" s="20" customFormat="1" x14ac:dyDescent="0.25">
      <c r="A265" s="11">
        <v>264</v>
      </c>
      <c r="B265" s="63" t="s">
        <v>131</v>
      </c>
      <c r="C265" s="18" t="s">
        <v>529</v>
      </c>
      <c r="D265" s="19" t="s">
        <v>530</v>
      </c>
      <c r="E265" s="32">
        <v>620000</v>
      </c>
      <c r="F265" s="32">
        <v>550000</v>
      </c>
      <c r="G265" s="106">
        <f t="shared" si="10"/>
        <v>70000</v>
      </c>
      <c r="H265" s="132">
        <f t="shared" si="11"/>
        <v>0.12727272727272726</v>
      </c>
      <c r="I265" s="116">
        <v>620000</v>
      </c>
      <c r="J265" s="32">
        <v>620000</v>
      </c>
    </row>
    <row r="266" spans="1:10" s="20" customFormat="1" x14ac:dyDescent="0.25">
      <c r="A266" s="11">
        <v>265</v>
      </c>
      <c r="B266" s="63"/>
      <c r="C266" s="18" t="s">
        <v>531</v>
      </c>
      <c r="D266" s="19" t="s">
        <v>532</v>
      </c>
      <c r="E266" s="32">
        <v>0</v>
      </c>
      <c r="F266" s="32">
        <v>0</v>
      </c>
      <c r="G266" s="106">
        <f t="shared" si="10"/>
        <v>0</v>
      </c>
      <c r="H266" s="132">
        <f t="shared" si="11"/>
        <v>0</v>
      </c>
      <c r="I266" s="116">
        <v>0</v>
      </c>
      <c r="J266" s="32">
        <v>0</v>
      </c>
    </row>
    <row r="267" spans="1:10" s="20" customFormat="1" x14ac:dyDescent="0.25">
      <c r="A267" s="11">
        <v>266</v>
      </c>
      <c r="B267" s="63"/>
      <c r="C267" s="18" t="s">
        <v>533</v>
      </c>
      <c r="D267" s="19" t="s">
        <v>534</v>
      </c>
      <c r="E267" s="32">
        <v>0</v>
      </c>
      <c r="F267" s="32">
        <v>0</v>
      </c>
      <c r="G267" s="106">
        <f t="shared" si="10"/>
        <v>0</v>
      </c>
      <c r="H267" s="132">
        <f t="shared" si="11"/>
        <v>0</v>
      </c>
      <c r="I267" s="116">
        <v>0</v>
      </c>
      <c r="J267" s="32">
        <v>0</v>
      </c>
    </row>
    <row r="268" spans="1:10" s="20" customFormat="1" x14ac:dyDescent="0.25">
      <c r="A268" s="11">
        <v>267</v>
      </c>
      <c r="B268" s="65"/>
      <c r="C268" s="15" t="s">
        <v>535</v>
      </c>
      <c r="D268" s="16" t="s">
        <v>536</v>
      </c>
      <c r="E268" s="31">
        <v>3615867.7</v>
      </c>
      <c r="F268" s="31">
        <v>3246334.7033000002</v>
      </c>
      <c r="G268" s="104">
        <f t="shared" si="10"/>
        <v>369532.99670000002</v>
      </c>
      <c r="H268" s="131">
        <f t="shared" si="11"/>
        <v>0.1138308370743036</v>
      </c>
      <c r="I268" s="115">
        <v>3615867.7</v>
      </c>
      <c r="J268" s="31">
        <v>3615867.7</v>
      </c>
    </row>
    <row r="269" spans="1:10" s="20" customFormat="1" x14ac:dyDescent="0.25">
      <c r="A269" s="28">
        <v>268</v>
      </c>
      <c r="B269" s="63"/>
      <c r="C269" s="18" t="s">
        <v>537</v>
      </c>
      <c r="D269" s="19" t="s">
        <v>538</v>
      </c>
      <c r="E269" s="32">
        <v>257867.7</v>
      </c>
      <c r="F269" s="32">
        <v>123000</v>
      </c>
      <c r="G269" s="106">
        <f t="shared" si="10"/>
        <v>134867.70000000001</v>
      </c>
      <c r="H269" s="132">
        <f t="shared" si="11"/>
        <v>1.0964853658536586</v>
      </c>
      <c r="I269" s="116">
        <v>257867.7</v>
      </c>
      <c r="J269" s="32">
        <v>257867.7</v>
      </c>
    </row>
    <row r="270" spans="1:10" s="20" customFormat="1" x14ac:dyDescent="0.25">
      <c r="A270" s="11">
        <v>269</v>
      </c>
      <c r="B270" s="63"/>
      <c r="C270" s="18" t="s">
        <v>539</v>
      </c>
      <c r="D270" s="19" t="s">
        <v>540</v>
      </c>
      <c r="E270" s="32">
        <v>2900000</v>
      </c>
      <c r="F270" s="32">
        <v>2560000</v>
      </c>
      <c r="G270" s="106">
        <f t="shared" si="10"/>
        <v>340000</v>
      </c>
      <c r="H270" s="132">
        <f t="shared" si="11"/>
        <v>0.1328125</v>
      </c>
      <c r="I270" s="116">
        <v>2900000</v>
      </c>
      <c r="J270" s="32">
        <v>2900000</v>
      </c>
    </row>
    <row r="271" spans="1:10" s="20" customFormat="1" x14ac:dyDescent="0.25">
      <c r="A271" s="11">
        <v>270</v>
      </c>
      <c r="B271" s="63"/>
      <c r="C271" s="18" t="s">
        <v>541</v>
      </c>
      <c r="D271" s="19" t="s">
        <v>542</v>
      </c>
      <c r="E271" s="32">
        <v>0</v>
      </c>
      <c r="F271" s="32">
        <v>0</v>
      </c>
      <c r="G271" s="106">
        <f t="shared" si="10"/>
        <v>0</v>
      </c>
      <c r="H271" s="132">
        <f t="shared" si="11"/>
        <v>0</v>
      </c>
      <c r="I271" s="116">
        <v>0</v>
      </c>
      <c r="J271" s="32">
        <v>0</v>
      </c>
    </row>
    <row r="272" spans="1:10" s="20" customFormat="1" ht="21" x14ac:dyDescent="0.25">
      <c r="A272" s="11">
        <v>271</v>
      </c>
      <c r="B272" s="63"/>
      <c r="C272" s="18" t="s">
        <v>543</v>
      </c>
      <c r="D272" s="19" t="s">
        <v>544</v>
      </c>
      <c r="E272" s="32">
        <v>400000</v>
      </c>
      <c r="F272" s="32">
        <v>563334.70330000005</v>
      </c>
      <c r="G272" s="106">
        <f t="shared" si="10"/>
        <v>-163334.70330000005</v>
      </c>
      <c r="H272" s="132">
        <f t="shared" si="11"/>
        <v>-0.28994255518644529</v>
      </c>
      <c r="I272" s="116">
        <v>400000</v>
      </c>
      <c r="J272" s="32">
        <v>400000</v>
      </c>
    </row>
    <row r="273" spans="1:10" s="20" customFormat="1" ht="21" x14ac:dyDescent="0.25">
      <c r="A273" s="11">
        <v>272</v>
      </c>
      <c r="B273" s="63" t="s">
        <v>37</v>
      </c>
      <c r="C273" s="18" t="s">
        <v>545</v>
      </c>
      <c r="D273" s="19" t="s">
        <v>546</v>
      </c>
      <c r="E273" s="32">
        <v>0</v>
      </c>
      <c r="F273" s="32">
        <v>0</v>
      </c>
      <c r="G273" s="106">
        <f t="shared" si="10"/>
        <v>0</v>
      </c>
      <c r="H273" s="132">
        <f t="shared" si="11"/>
        <v>0</v>
      </c>
      <c r="I273" s="116">
        <v>0</v>
      </c>
      <c r="J273" s="32">
        <v>0</v>
      </c>
    </row>
    <row r="274" spans="1:10" s="20" customFormat="1" x14ac:dyDescent="0.25">
      <c r="A274" s="11">
        <v>273</v>
      </c>
      <c r="B274" s="63"/>
      <c r="C274" s="18" t="s">
        <v>547</v>
      </c>
      <c r="D274" s="19" t="s">
        <v>548</v>
      </c>
      <c r="E274" s="32">
        <v>58000</v>
      </c>
      <c r="F274" s="32">
        <v>0</v>
      </c>
      <c r="G274" s="106">
        <f t="shared" si="10"/>
        <v>58000</v>
      </c>
      <c r="H274" s="132">
        <f t="shared" si="11"/>
        <v>0</v>
      </c>
      <c r="I274" s="116">
        <v>58000</v>
      </c>
      <c r="J274" s="32">
        <v>58000</v>
      </c>
    </row>
    <row r="275" spans="1:10" s="20" customFormat="1" ht="21" x14ac:dyDescent="0.25">
      <c r="A275" s="11">
        <v>274</v>
      </c>
      <c r="B275" s="63" t="s">
        <v>37</v>
      </c>
      <c r="C275" s="18" t="s">
        <v>549</v>
      </c>
      <c r="D275" s="19" t="s">
        <v>550</v>
      </c>
      <c r="E275" s="32">
        <v>0</v>
      </c>
      <c r="F275" s="32">
        <v>0</v>
      </c>
      <c r="G275" s="106">
        <f t="shared" si="10"/>
        <v>0</v>
      </c>
      <c r="H275" s="132">
        <f t="shared" si="11"/>
        <v>0</v>
      </c>
      <c r="I275" s="116">
        <v>0</v>
      </c>
      <c r="J275" s="32">
        <v>0</v>
      </c>
    </row>
    <row r="276" spans="1:10" s="20" customFormat="1" x14ac:dyDescent="0.25">
      <c r="A276" s="11">
        <v>275</v>
      </c>
      <c r="B276" s="63"/>
      <c r="C276" s="15" t="s">
        <v>551</v>
      </c>
      <c r="D276" s="16" t="s">
        <v>552</v>
      </c>
      <c r="E276" s="31">
        <v>4500</v>
      </c>
      <c r="F276" s="31">
        <v>4712</v>
      </c>
      <c r="G276" s="104">
        <f t="shared" si="10"/>
        <v>-212</v>
      </c>
      <c r="H276" s="131">
        <f t="shared" si="11"/>
        <v>-4.4991511035653652E-2</v>
      </c>
      <c r="I276" s="115">
        <v>4500</v>
      </c>
      <c r="J276" s="31">
        <v>4500</v>
      </c>
    </row>
    <row r="277" spans="1:10" s="20" customFormat="1" x14ac:dyDescent="0.25">
      <c r="A277" s="11">
        <v>276</v>
      </c>
      <c r="B277" s="65"/>
      <c r="C277" s="18" t="s">
        <v>553</v>
      </c>
      <c r="D277" s="19" t="s">
        <v>554</v>
      </c>
      <c r="E277" s="32">
        <v>4000</v>
      </c>
      <c r="F277" s="32">
        <v>4000</v>
      </c>
      <c r="G277" s="106">
        <f t="shared" si="10"/>
        <v>0</v>
      </c>
      <c r="H277" s="132">
        <f t="shared" si="11"/>
        <v>0</v>
      </c>
      <c r="I277" s="116">
        <v>4000</v>
      </c>
      <c r="J277" s="32">
        <v>4000</v>
      </c>
    </row>
    <row r="278" spans="1:10" s="20" customFormat="1" x14ac:dyDescent="0.25">
      <c r="A278" s="28">
        <v>277</v>
      </c>
      <c r="B278" s="65"/>
      <c r="C278" s="18" t="s">
        <v>555</v>
      </c>
      <c r="D278" s="19" t="s">
        <v>556</v>
      </c>
      <c r="E278" s="32">
        <v>0</v>
      </c>
      <c r="F278" s="32">
        <v>0</v>
      </c>
      <c r="G278" s="106">
        <f t="shared" si="10"/>
        <v>0</v>
      </c>
      <c r="H278" s="132">
        <f t="shared" si="11"/>
        <v>0</v>
      </c>
      <c r="I278" s="116">
        <v>0</v>
      </c>
      <c r="J278" s="32">
        <v>0</v>
      </c>
    </row>
    <row r="279" spans="1:10" s="20" customFormat="1" x14ac:dyDescent="0.25">
      <c r="A279" s="28">
        <v>278</v>
      </c>
      <c r="B279" s="63"/>
      <c r="C279" s="18" t="s">
        <v>557</v>
      </c>
      <c r="D279" s="19" t="s">
        <v>558</v>
      </c>
      <c r="E279" s="32">
        <v>0</v>
      </c>
      <c r="F279" s="32">
        <v>0</v>
      </c>
      <c r="G279" s="106">
        <f t="shared" si="10"/>
        <v>0</v>
      </c>
      <c r="H279" s="132">
        <f t="shared" si="11"/>
        <v>0</v>
      </c>
      <c r="I279" s="116">
        <v>0</v>
      </c>
      <c r="J279" s="32">
        <v>0</v>
      </c>
    </row>
    <row r="280" spans="1:10" s="20" customFormat="1" x14ac:dyDescent="0.25">
      <c r="A280" s="11">
        <v>279</v>
      </c>
      <c r="B280" s="65"/>
      <c r="C280" s="18" t="s">
        <v>559</v>
      </c>
      <c r="D280" s="19" t="s">
        <v>560</v>
      </c>
      <c r="E280" s="32">
        <v>0</v>
      </c>
      <c r="F280" s="32">
        <v>0</v>
      </c>
      <c r="G280" s="106">
        <f t="shared" si="10"/>
        <v>0</v>
      </c>
      <c r="H280" s="132">
        <f t="shared" si="11"/>
        <v>0</v>
      </c>
      <c r="I280" s="116">
        <v>0</v>
      </c>
      <c r="J280" s="32">
        <v>0</v>
      </c>
    </row>
    <row r="281" spans="1:10" s="20" customFormat="1" x14ac:dyDescent="0.25">
      <c r="A281" s="28">
        <v>280</v>
      </c>
      <c r="B281" s="65"/>
      <c r="C281" s="18" t="s">
        <v>561</v>
      </c>
      <c r="D281" s="19" t="s">
        <v>562</v>
      </c>
      <c r="E281" s="32">
        <v>500</v>
      </c>
      <c r="F281" s="32">
        <v>700</v>
      </c>
      <c r="G281" s="106">
        <f t="shared" si="10"/>
        <v>-200</v>
      </c>
      <c r="H281" s="132">
        <f t="shared" si="11"/>
        <v>-0.2857142857142857</v>
      </c>
      <c r="I281" s="116">
        <v>500</v>
      </c>
      <c r="J281" s="32">
        <v>500</v>
      </c>
    </row>
    <row r="282" spans="1:10" s="20" customFormat="1" x14ac:dyDescent="0.25">
      <c r="A282" s="28">
        <v>281</v>
      </c>
      <c r="B282" s="65" t="s">
        <v>37</v>
      </c>
      <c r="C282" s="18" t="s">
        <v>563</v>
      </c>
      <c r="D282" s="19" t="s">
        <v>564</v>
      </c>
      <c r="E282" s="32">
        <v>0</v>
      </c>
      <c r="F282" s="32">
        <v>12</v>
      </c>
      <c r="G282" s="106">
        <f t="shared" si="10"/>
        <v>-12</v>
      </c>
      <c r="H282" s="132">
        <f t="shared" si="11"/>
        <v>-1</v>
      </c>
      <c r="I282" s="116">
        <v>0</v>
      </c>
      <c r="J282" s="32">
        <v>0</v>
      </c>
    </row>
    <row r="283" spans="1:10" s="34" customFormat="1" x14ac:dyDescent="0.25">
      <c r="A283" s="28">
        <v>282</v>
      </c>
      <c r="B283" s="63" t="s">
        <v>37</v>
      </c>
      <c r="C283" s="18" t="s">
        <v>565</v>
      </c>
      <c r="D283" s="19" t="s">
        <v>566</v>
      </c>
      <c r="E283" s="32">
        <v>0</v>
      </c>
      <c r="F283" s="32">
        <v>0</v>
      </c>
      <c r="G283" s="106">
        <f t="shared" si="10"/>
        <v>0</v>
      </c>
      <c r="H283" s="132">
        <f t="shared" si="11"/>
        <v>0</v>
      </c>
      <c r="I283" s="116">
        <v>0</v>
      </c>
      <c r="J283" s="32">
        <v>0</v>
      </c>
    </row>
    <row r="284" spans="1:10" s="20" customFormat="1" ht="21" x14ac:dyDescent="0.25">
      <c r="A284" s="11">
        <v>283</v>
      </c>
      <c r="B284" s="63"/>
      <c r="C284" s="15" t="s">
        <v>567</v>
      </c>
      <c r="D284" s="16" t="s">
        <v>568</v>
      </c>
      <c r="E284" s="31">
        <v>9414257</v>
      </c>
      <c r="F284" s="31">
        <v>14377697.681146666</v>
      </c>
      <c r="G284" s="104">
        <f t="shared" si="10"/>
        <v>-4963440.6811466664</v>
      </c>
      <c r="H284" s="131">
        <f t="shared" si="11"/>
        <v>-0.34521804472597706</v>
      </c>
      <c r="I284" s="115">
        <v>9414257</v>
      </c>
      <c r="J284" s="31">
        <v>9414257</v>
      </c>
    </row>
    <row r="285" spans="1:10" s="26" customFormat="1" x14ac:dyDescent="0.25">
      <c r="A285" s="11">
        <v>284</v>
      </c>
      <c r="B285" s="27" t="s">
        <v>37</v>
      </c>
      <c r="C285" s="18" t="s">
        <v>569</v>
      </c>
      <c r="D285" s="19" t="s">
        <v>570</v>
      </c>
      <c r="E285" s="32">
        <v>0</v>
      </c>
      <c r="F285" s="32">
        <v>0</v>
      </c>
      <c r="G285" s="106">
        <f t="shared" si="10"/>
        <v>0</v>
      </c>
      <c r="H285" s="132">
        <f t="shared" si="11"/>
        <v>0</v>
      </c>
      <c r="I285" s="116">
        <v>0</v>
      </c>
      <c r="J285" s="32">
        <v>0</v>
      </c>
    </row>
    <row r="286" spans="1:10" s="26" customFormat="1" x14ac:dyDescent="0.25">
      <c r="A286" s="25">
        <v>285</v>
      </c>
      <c r="B286" s="27"/>
      <c r="C286" s="18" t="s">
        <v>571</v>
      </c>
      <c r="D286" s="19" t="s">
        <v>572</v>
      </c>
      <c r="E286" s="32">
        <v>0</v>
      </c>
      <c r="F286" s="32">
        <v>0</v>
      </c>
      <c r="G286" s="106">
        <f t="shared" si="10"/>
        <v>0</v>
      </c>
      <c r="H286" s="132">
        <f t="shared" si="11"/>
        <v>0</v>
      </c>
      <c r="I286" s="116">
        <v>0</v>
      </c>
      <c r="J286" s="32">
        <v>0</v>
      </c>
    </row>
    <row r="287" spans="1:10" s="26" customFormat="1" ht="21" x14ac:dyDescent="0.25">
      <c r="A287" s="25">
        <v>286</v>
      </c>
      <c r="B287" s="27"/>
      <c r="C287" s="18" t="s">
        <v>573</v>
      </c>
      <c r="D287" s="19" t="s">
        <v>574</v>
      </c>
      <c r="E287" s="31">
        <v>9116557</v>
      </c>
      <c r="F287" s="31">
        <v>14155435.371146666</v>
      </c>
      <c r="G287" s="104">
        <f t="shared" si="10"/>
        <v>-5038878.3711466659</v>
      </c>
      <c r="H287" s="131">
        <f t="shared" si="11"/>
        <v>-0.35596774235694101</v>
      </c>
      <c r="I287" s="115">
        <v>9116557</v>
      </c>
      <c r="J287" s="31">
        <v>9116557</v>
      </c>
    </row>
    <row r="288" spans="1:10" s="26" customFormat="1" x14ac:dyDescent="0.25">
      <c r="A288" s="25">
        <v>287</v>
      </c>
      <c r="B288" s="27"/>
      <c r="C288" s="21" t="s">
        <v>575</v>
      </c>
      <c r="D288" s="22" t="s">
        <v>576</v>
      </c>
      <c r="E288" s="33">
        <v>1558160</v>
      </c>
      <c r="F288" s="33">
        <v>1931605.2211466667</v>
      </c>
      <c r="G288" s="105">
        <f t="shared" si="10"/>
        <v>-373445.22114666668</v>
      </c>
      <c r="H288" s="133">
        <f t="shared" si="11"/>
        <v>-0.19333413321640167</v>
      </c>
      <c r="I288" s="117">
        <v>1558160</v>
      </c>
      <c r="J288" s="33">
        <v>1558160</v>
      </c>
    </row>
    <row r="289" spans="1:10" s="26" customFormat="1" x14ac:dyDescent="0.25">
      <c r="A289" s="25">
        <v>288</v>
      </c>
      <c r="B289" s="27"/>
      <c r="C289" s="21" t="s">
        <v>577</v>
      </c>
      <c r="D289" s="22" t="s">
        <v>578</v>
      </c>
      <c r="E289" s="33">
        <v>38600</v>
      </c>
      <c r="F289" s="33">
        <v>100201.95</v>
      </c>
      <c r="G289" s="105">
        <f t="shared" si="10"/>
        <v>-61601.95</v>
      </c>
      <c r="H289" s="133">
        <f t="shared" si="11"/>
        <v>-0.61477795591802353</v>
      </c>
      <c r="I289" s="117">
        <v>38600</v>
      </c>
      <c r="J289" s="33">
        <v>38600</v>
      </c>
    </row>
    <row r="290" spans="1:10" s="26" customFormat="1" x14ac:dyDescent="0.25">
      <c r="A290" s="25">
        <v>289</v>
      </c>
      <c r="B290" s="27"/>
      <c r="C290" s="21" t="s">
        <v>579</v>
      </c>
      <c r="D290" s="22" t="s">
        <v>580</v>
      </c>
      <c r="E290" s="33">
        <v>115500</v>
      </c>
      <c r="F290" s="33">
        <v>232962.88</v>
      </c>
      <c r="G290" s="105">
        <f t="shared" si="10"/>
        <v>-117462.88</v>
      </c>
      <c r="H290" s="133">
        <f t="shared" si="11"/>
        <v>-0.50421286000585164</v>
      </c>
      <c r="I290" s="117">
        <v>115500</v>
      </c>
      <c r="J290" s="33">
        <v>115500</v>
      </c>
    </row>
    <row r="291" spans="1:10" s="26" customFormat="1" x14ac:dyDescent="0.25">
      <c r="A291" s="25">
        <v>290</v>
      </c>
      <c r="B291" s="27"/>
      <c r="C291" s="21" t="s">
        <v>581</v>
      </c>
      <c r="D291" s="22" t="s">
        <v>582</v>
      </c>
      <c r="E291" s="33">
        <v>6584297</v>
      </c>
      <c r="F291" s="33">
        <v>6044578.9199999999</v>
      </c>
      <c r="G291" s="105">
        <f t="shared" si="10"/>
        <v>539718.08000000007</v>
      </c>
      <c r="H291" s="133">
        <f t="shared" si="11"/>
        <v>8.9289607620839873E-2</v>
      </c>
      <c r="I291" s="117">
        <v>6584297</v>
      </c>
      <c r="J291" s="33">
        <v>6584297</v>
      </c>
    </row>
    <row r="292" spans="1:10" s="26" customFormat="1" x14ac:dyDescent="0.25">
      <c r="A292" s="25">
        <v>291</v>
      </c>
      <c r="B292" s="27"/>
      <c r="C292" s="21" t="s">
        <v>583</v>
      </c>
      <c r="D292" s="22" t="s">
        <v>584</v>
      </c>
      <c r="E292" s="33">
        <v>0</v>
      </c>
      <c r="F292" s="33">
        <v>4670836.59</v>
      </c>
      <c r="G292" s="105">
        <f t="shared" si="10"/>
        <v>-4670836.59</v>
      </c>
      <c r="H292" s="133">
        <f t="shared" si="11"/>
        <v>-1</v>
      </c>
      <c r="I292" s="117">
        <v>0</v>
      </c>
      <c r="J292" s="33">
        <v>0</v>
      </c>
    </row>
    <row r="293" spans="1:10" s="26" customFormat="1" x14ac:dyDescent="0.25">
      <c r="A293" s="25">
        <v>292</v>
      </c>
      <c r="B293" s="27"/>
      <c r="C293" s="21" t="s">
        <v>585</v>
      </c>
      <c r="D293" s="22" t="s">
        <v>586</v>
      </c>
      <c r="E293" s="33">
        <v>820000</v>
      </c>
      <c r="F293" s="33">
        <v>1175249.81</v>
      </c>
      <c r="G293" s="105">
        <f t="shared" si="10"/>
        <v>-355249.81000000006</v>
      </c>
      <c r="H293" s="133">
        <f t="shared" si="11"/>
        <v>-0.30227599866618998</v>
      </c>
      <c r="I293" s="117">
        <v>820000</v>
      </c>
      <c r="J293" s="33">
        <v>820000</v>
      </c>
    </row>
    <row r="294" spans="1:10" s="26" customFormat="1" x14ac:dyDescent="0.25">
      <c r="A294" s="25">
        <v>293</v>
      </c>
      <c r="B294" s="27"/>
      <c r="C294" s="18" t="s">
        <v>587</v>
      </c>
      <c r="D294" s="19" t="s">
        <v>588</v>
      </c>
      <c r="E294" s="32">
        <v>297700</v>
      </c>
      <c r="F294" s="32">
        <v>222262.31</v>
      </c>
      <c r="G294" s="106">
        <f t="shared" si="10"/>
        <v>75437.69</v>
      </c>
      <c r="H294" s="132">
        <f t="shared" si="11"/>
        <v>0.3394083774257543</v>
      </c>
      <c r="I294" s="116">
        <v>297700</v>
      </c>
      <c r="J294" s="32">
        <v>297700</v>
      </c>
    </row>
    <row r="295" spans="1:10" s="26" customFormat="1" ht="21" x14ac:dyDescent="0.25">
      <c r="A295" s="25">
        <v>294</v>
      </c>
      <c r="B295" s="27" t="s">
        <v>37</v>
      </c>
      <c r="C295" s="21" t="s">
        <v>589</v>
      </c>
      <c r="D295" s="22" t="s">
        <v>590</v>
      </c>
      <c r="E295" s="33">
        <v>297700</v>
      </c>
      <c r="F295" s="33">
        <v>222262.31</v>
      </c>
      <c r="G295" s="105">
        <f t="shared" si="10"/>
        <v>75437.69</v>
      </c>
      <c r="H295" s="133">
        <f t="shared" si="11"/>
        <v>0.3394083774257543</v>
      </c>
      <c r="I295" s="117">
        <v>297700</v>
      </c>
      <c r="J295" s="33">
        <v>297700</v>
      </c>
    </row>
    <row r="296" spans="1:10" s="26" customFormat="1" ht="21" x14ac:dyDescent="0.25">
      <c r="A296" s="25">
        <v>295</v>
      </c>
      <c r="B296" s="27"/>
      <c r="C296" s="21" t="s">
        <v>591</v>
      </c>
      <c r="D296" s="22" t="s">
        <v>592</v>
      </c>
      <c r="E296" s="33">
        <v>0</v>
      </c>
      <c r="F296" s="33">
        <v>0</v>
      </c>
      <c r="G296" s="105">
        <f t="shared" si="10"/>
        <v>0</v>
      </c>
      <c r="H296" s="133">
        <f t="shared" si="11"/>
        <v>0</v>
      </c>
      <c r="I296" s="117">
        <v>0</v>
      </c>
      <c r="J296" s="33">
        <v>0</v>
      </c>
    </row>
    <row r="297" spans="1:10" s="26" customFormat="1" ht="21" x14ac:dyDescent="0.25">
      <c r="A297" s="25">
        <v>296</v>
      </c>
      <c r="B297" s="27" t="s">
        <v>131</v>
      </c>
      <c r="C297" s="21" t="s">
        <v>593</v>
      </c>
      <c r="D297" s="22" t="s">
        <v>594</v>
      </c>
      <c r="E297" s="33">
        <v>0</v>
      </c>
      <c r="F297" s="33">
        <v>0</v>
      </c>
      <c r="G297" s="105">
        <f t="shared" si="10"/>
        <v>0</v>
      </c>
      <c r="H297" s="133">
        <f t="shared" si="11"/>
        <v>0</v>
      </c>
      <c r="I297" s="117">
        <v>0</v>
      </c>
      <c r="J297" s="33">
        <v>0</v>
      </c>
    </row>
    <row r="298" spans="1:10" s="26" customFormat="1" x14ac:dyDescent="0.25">
      <c r="A298" s="25">
        <v>297</v>
      </c>
      <c r="B298" s="27"/>
      <c r="C298" s="15" t="s">
        <v>595</v>
      </c>
      <c r="D298" s="16" t="s">
        <v>596</v>
      </c>
      <c r="E298" s="31">
        <v>13748154</v>
      </c>
      <c r="F298" s="31">
        <v>787069.67</v>
      </c>
      <c r="G298" s="104">
        <f t="shared" si="10"/>
        <v>12961084.33</v>
      </c>
      <c r="H298" s="131">
        <f t="shared" si="11"/>
        <v>16.46751847266583</v>
      </c>
      <c r="I298" s="115">
        <v>13748154</v>
      </c>
      <c r="J298" s="31">
        <v>13748154</v>
      </c>
    </row>
    <row r="299" spans="1:10" s="26" customFormat="1" ht="21" x14ac:dyDescent="0.25">
      <c r="A299" s="25">
        <v>298</v>
      </c>
      <c r="B299" s="67" t="s">
        <v>37</v>
      </c>
      <c r="C299" s="18" t="s">
        <v>597</v>
      </c>
      <c r="D299" s="19" t="s">
        <v>598</v>
      </c>
      <c r="E299" s="32">
        <v>777654</v>
      </c>
      <c r="F299" s="32">
        <v>0</v>
      </c>
      <c r="G299" s="106">
        <f t="shared" si="10"/>
        <v>777654</v>
      </c>
      <c r="H299" s="132">
        <f t="shared" si="11"/>
        <v>0</v>
      </c>
      <c r="I299" s="116">
        <v>777654</v>
      </c>
      <c r="J299" s="32">
        <v>777654</v>
      </c>
    </row>
    <row r="300" spans="1:10" s="26" customFormat="1" ht="21" x14ac:dyDescent="0.25">
      <c r="A300" s="35">
        <v>299</v>
      </c>
      <c r="B300" s="27"/>
      <c r="C300" s="18" t="s">
        <v>599</v>
      </c>
      <c r="D300" s="19" t="s">
        <v>600</v>
      </c>
      <c r="E300" s="32">
        <v>0</v>
      </c>
      <c r="F300" s="32">
        <v>0</v>
      </c>
      <c r="G300" s="106">
        <f t="shared" si="10"/>
        <v>0</v>
      </c>
      <c r="H300" s="132">
        <f t="shared" si="11"/>
        <v>0</v>
      </c>
      <c r="I300" s="116">
        <v>0</v>
      </c>
      <c r="J300" s="32">
        <v>0</v>
      </c>
    </row>
    <row r="301" spans="1:10" s="26" customFormat="1" x14ac:dyDescent="0.25">
      <c r="A301" s="25">
        <v>300</v>
      </c>
      <c r="B301" s="27" t="s">
        <v>131</v>
      </c>
      <c r="C301" s="18" t="s">
        <v>601</v>
      </c>
      <c r="D301" s="19" t="s">
        <v>602</v>
      </c>
      <c r="E301" s="32">
        <v>0</v>
      </c>
      <c r="F301" s="32">
        <v>0</v>
      </c>
      <c r="G301" s="106">
        <f t="shared" si="10"/>
        <v>0</v>
      </c>
      <c r="H301" s="132">
        <f t="shared" si="11"/>
        <v>0</v>
      </c>
      <c r="I301" s="116">
        <v>0</v>
      </c>
      <c r="J301" s="32">
        <v>0</v>
      </c>
    </row>
    <row r="302" spans="1:10" s="26" customFormat="1" x14ac:dyDescent="0.25">
      <c r="A302" s="25">
        <v>301</v>
      </c>
      <c r="B302" s="67"/>
      <c r="C302" s="18" t="s">
        <v>603</v>
      </c>
      <c r="D302" s="19" t="s">
        <v>604</v>
      </c>
      <c r="E302" s="32">
        <v>12970500</v>
      </c>
      <c r="F302" s="32">
        <v>787069.67</v>
      </c>
      <c r="G302" s="106">
        <f t="shared" si="10"/>
        <v>12183430.33</v>
      </c>
      <c r="H302" s="132">
        <f t="shared" si="11"/>
        <v>15.479481416175012</v>
      </c>
      <c r="I302" s="116">
        <v>12970500</v>
      </c>
      <c r="J302" s="32">
        <v>12970500</v>
      </c>
    </row>
    <row r="303" spans="1:10" s="20" customFormat="1" x14ac:dyDescent="0.25">
      <c r="A303" s="35">
        <v>302</v>
      </c>
      <c r="B303" s="65"/>
      <c r="C303" s="18" t="s">
        <v>605</v>
      </c>
      <c r="D303" s="19" t="s">
        <v>606</v>
      </c>
      <c r="E303" s="32">
        <v>0</v>
      </c>
      <c r="F303" s="32">
        <v>0</v>
      </c>
      <c r="G303" s="106">
        <f t="shared" si="10"/>
        <v>0</v>
      </c>
      <c r="H303" s="132">
        <f t="shared" si="11"/>
        <v>0</v>
      </c>
      <c r="I303" s="116">
        <v>0</v>
      </c>
      <c r="J303" s="32">
        <v>0</v>
      </c>
    </row>
    <row r="304" spans="1:10" s="20" customFormat="1" x14ac:dyDescent="0.25">
      <c r="A304" s="28">
        <v>303</v>
      </c>
      <c r="B304" s="65" t="s">
        <v>37</v>
      </c>
      <c r="C304" s="18" t="s">
        <v>607</v>
      </c>
      <c r="D304" s="19" t="s">
        <v>608</v>
      </c>
      <c r="E304" s="32">
        <v>0</v>
      </c>
      <c r="F304" s="32">
        <v>0</v>
      </c>
      <c r="G304" s="106">
        <f t="shared" si="10"/>
        <v>0</v>
      </c>
      <c r="H304" s="132">
        <f t="shared" si="11"/>
        <v>0</v>
      </c>
      <c r="I304" s="116">
        <v>0</v>
      </c>
      <c r="J304" s="32">
        <v>0</v>
      </c>
    </row>
    <row r="305" spans="1:10" s="20" customFormat="1" x14ac:dyDescent="0.25">
      <c r="A305" s="28">
        <v>304</v>
      </c>
      <c r="B305" s="65" t="s">
        <v>131</v>
      </c>
      <c r="C305" s="18" t="s">
        <v>609</v>
      </c>
      <c r="D305" s="19" t="s">
        <v>610</v>
      </c>
      <c r="E305" s="32">
        <v>0</v>
      </c>
      <c r="F305" s="32">
        <v>0</v>
      </c>
      <c r="G305" s="106">
        <f t="shared" si="10"/>
        <v>0</v>
      </c>
      <c r="H305" s="132">
        <f t="shared" si="11"/>
        <v>0</v>
      </c>
      <c r="I305" s="116">
        <v>0</v>
      </c>
      <c r="J305" s="32">
        <v>0</v>
      </c>
    </row>
    <row r="306" spans="1:10" s="20" customFormat="1" x14ac:dyDescent="0.25">
      <c r="A306" s="28">
        <v>305</v>
      </c>
      <c r="B306" s="70" t="s">
        <v>124</v>
      </c>
      <c r="C306" s="15" t="s">
        <v>611</v>
      </c>
      <c r="D306" s="16" t="s">
        <v>612</v>
      </c>
      <c r="E306" s="31">
        <v>0</v>
      </c>
      <c r="F306" s="31">
        <v>0</v>
      </c>
      <c r="G306" s="104">
        <f t="shared" si="10"/>
        <v>0</v>
      </c>
      <c r="H306" s="131">
        <f t="shared" si="11"/>
        <v>0</v>
      </c>
      <c r="I306" s="115">
        <v>0</v>
      </c>
      <c r="J306" s="31">
        <v>0</v>
      </c>
    </row>
    <row r="307" spans="1:10" s="20" customFormat="1" x14ac:dyDescent="0.25">
      <c r="A307" s="69">
        <v>306</v>
      </c>
      <c r="B307" s="65"/>
      <c r="C307" s="15" t="s">
        <v>613</v>
      </c>
      <c r="D307" s="16" t="s">
        <v>614</v>
      </c>
      <c r="E307" s="31">
        <v>52130477</v>
      </c>
      <c r="F307" s="31">
        <v>61835033.135799997</v>
      </c>
      <c r="G307" s="104">
        <f t="shared" si="10"/>
        <v>-9704556.1357999966</v>
      </c>
      <c r="H307" s="131">
        <f t="shared" si="11"/>
        <v>-0.15694268513590315</v>
      </c>
      <c r="I307" s="115">
        <v>52130477</v>
      </c>
      <c r="J307" s="31">
        <v>52130477</v>
      </c>
    </row>
    <row r="308" spans="1:10" s="20" customFormat="1" x14ac:dyDescent="0.25">
      <c r="A308" s="28">
        <v>307</v>
      </c>
      <c r="B308" s="63"/>
      <c r="C308" s="15" t="s">
        <v>615</v>
      </c>
      <c r="D308" s="16" t="s">
        <v>616</v>
      </c>
      <c r="E308" s="31">
        <v>50081995.890000001</v>
      </c>
      <c r="F308" s="31">
        <v>59687219.325799994</v>
      </c>
      <c r="G308" s="104">
        <f t="shared" si="10"/>
        <v>-9605223.4357999936</v>
      </c>
      <c r="H308" s="131">
        <f t="shared" si="11"/>
        <v>-0.16092596613305629</v>
      </c>
      <c r="I308" s="115">
        <v>50081995.890000001</v>
      </c>
      <c r="J308" s="31">
        <v>50081995.890000001</v>
      </c>
    </row>
    <row r="309" spans="1:10" s="20" customFormat="1" x14ac:dyDescent="0.25">
      <c r="A309" s="11">
        <v>308</v>
      </c>
      <c r="B309" s="63"/>
      <c r="C309" s="18" t="s">
        <v>617</v>
      </c>
      <c r="D309" s="19" t="s">
        <v>618</v>
      </c>
      <c r="E309" s="32">
        <v>3715000</v>
      </c>
      <c r="F309" s="32">
        <v>3850000</v>
      </c>
      <c r="G309" s="106">
        <f t="shared" si="10"/>
        <v>-135000</v>
      </c>
      <c r="H309" s="132">
        <f t="shared" si="11"/>
        <v>-3.5064935064935063E-2</v>
      </c>
      <c r="I309" s="116">
        <v>3715000</v>
      </c>
      <c r="J309" s="32">
        <v>3715000</v>
      </c>
    </row>
    <row r="310" spans="1:10" s="20" customFormat="1" x14ac:dyDescent="0.25">
      <c r="A310" s="11">
        <v>309</v>
      </c>
      <c r="B310" s="63"/>
      <c r="C310" s="18" t="s">
        <v>619</v>
      </c>
      <c r="D310" s="19" t="s">
        <v>620</v>
      </c>
      <c r="E310" s="32">
        <v>6915000</v>
      </c>
      <c r="F310" s="32">
        <v>6560000</v>
      </c>
      <c r="G310" s="106">
        <f t="shared" si="10"/>
        <v>355000</v>
      </c>
      <c r="H310" s="132">
        <f t="shared" si="11"/>
        <v>5.4115853658536585E-2</v>
      </c>
      <c r="I310" s="116">
        <v>6915000</v>
      </c>
      <c r="J310" s="32">
        <v>6915000</v>
      </c>
    </row>
    <row r="311" spans="1:10" s="20" customFormat="1" x14ac:dyDescent="0.25">
      <c r="A311" s="11">
        <v>310</v>
      </c>
      <c r="B311" s="63"/>
      <c r="C311" s="18" t="s">
        <v>621</v>
      </c>
      <c r="D311" s="19" t="s">
        <v>622</v>
      </c>
      <c r="E311" s="32">
        <v>5717800</v>
      </c>
      <c r="F311" s="32">
        <v>5176566.34</v>
      </c>
      <c r="G311" s="106">
        <f t="shared" si="10"/>
        <v>541233.66000000015</v>
      </c>
      <c r="H311" s="132">
        <f t="shared" si="11"/>
        <v>0.10455456850186917</v>
      </c>
      <c r="I311" s="116">
        <v>5717800</v>
      </c>
      <c r="J311" s="32">
        <v>5717800</v>
      </c>
    </row>
    <row r="312" spans="1:10" s="34" customFormat="1" x14ac:dyDescent="0.25">
      <c r="A312" s="11">
        <v>311</v>
      </c>
      <c r="B312" s="63"/>
      <c r="C312" s="18" t="s">
        <v>623</v>
      </c>
      <c r="D312" s="19" t="s">
        <v>624</v>
      </c>
      <c r="E312" s="32">
        <v>1892800</v>
      </c>
      <c r="F312" s="32">
        <v>1469566.34</v>
      </c>
      <c r="G312" s="106">
        <f t="shared" si="10"/>
        <v>423233.65999999992</v>
      </c>
      <c r="H312" s="132">
        <f t="shared" si="11"/>
        <v>0.28799901609069239</v>
      </c>
      <c r="I312" s="116">
        <v>1892800</v>
      </c>
      <c r="J312" s="32">
        <v>1892800</v>
      </c>
    </row>
    <row r="313" spans="1:10" s="34" customFormat="1" x14ac:dyDescent="0.25">
      <c r="A313" s="11">
        <v>312</v>
      </c>
      <c r="B313" s="63"/>
      <c r="C313" s="18" t="s">
        <v>625</v>
      </c>
      <c r="D313" s="19" t="s">
        <v>626</v>
      </c>
      <c r="E313" s="32">
        <v>3825000</v>
      </c>
      <c r="F313" s="32">
        <v>3707000</v>
      </c>
      <c r="G313" s="106">
        <f t="shared" si="10"/>
        <v>118000</v>
      </c>
      <c r="H313" s="132">
        <f t="shared" si="11"/>
        <v>3.1831669813865662E-2</v>
      </c>
      <c r="I313" s="116">
        <v>3825000</v>
      </c>
      <c r="J313" s="32">
        <v>3825000</v>
      </c>
    </row>
    <row r="314" spans="1:10" s="20" customFormat="1" x14ac:dyDescent="0.25">
      <c r="A314" s="11">
        <v>313</v>
      </c>
      <c r="B314" s="63"/>
      <c r="C314" s="18" t="s">
        <v>627</v>
      </c>
      <c r="D314" s="19" t="s">
        <v>628</v>
      </c>
      <c r="E314" s="32">
        <v>4600000</v>
      </c>
      <c r="F314" s="32">
        <v>4600000</v>
      </c>
      <c r="G314" s="106">
        <f t="shared" si="10"/>
        <v>0</v>
      </c>
      <c r="H314" s="132">
        <f t="shared" si="11"/>
        <v>0</v>
      </c>
      <c r="I314" s="116">
        <v>4600000</v>
      </c>
      <c r="J314" s="32">
        <v>4600000</v>
      </c>
    </row>
    <row r="315" spans="1:10" s="20" customFormat="1" x14ac:dyDescent="0.25">
      <c r="A315" s="11">
        <v>314</v>
      </c>
      <c r="B315" s="63"/>
      <c r="C315" s="18" t="s">
        <v>629</v>
      </c>
      <c r="D315" s="19" t="s">
        <v>630</v>
      </c>
      <c r="E315" s="32">
        <v>2517026.4300000002</v>
      </c>
      <c r="F315" s="32">
        <v>1735665.27</v>
      </c>
      <c r="G315" s="106">
        <f t="shared" si="10"/>
        <v>781361.16000000015</v>
      </c>
      <c r="H315" s="132">
        <f t="shared" si="11"/>
        <v>0.45017963630740859</v>
      </c>
      <c r="I315" s="116">
        <v>2517026.4300000002</v>
      </c>
      <c r="J315" s="32">
        <v>2517026.4300000002</v>
      </c>
    </row>
    <row r="316" spans="1:10" s="20" customFormat="1" x14ac:dyDescent="0.25">
      <c r="A316" s="11">
        <v>315</v>
      </c>
      <c r="B316" s="63"/>
      <c r="C316" s="18" t="s">
        <v>631</v>
      </c>
      <c r="D316" s="19" t="s">
        <v>632</v>
      </c>
      <c r="E316" s="32">
        <v>1280000</v>
      </c>
      <c r="F316" s="32">
        <v>1069000</v>
      </c>
      <c r="G316" s="106">
        <f t="shared" si="10"/>
        <v>211000</v>
      </c>
      <c r="H316" s="132">
        <f t="shared" si="11"/>
        <v>0.19738072965388212</v>
      </c>
      <c r="I316" s="116">
        <v>1280000</v>
      </c>
      <c r="J316" s="32">
        <v>1280000</v>
      </c>
    </row>
    <row r="317" spans="1:10" s="20" customFormat="1" x14ac:dyDescent="0.25">
      <c r="A317" s="11">
        <v>316</v>
      </c>
      <c r="B317" s="63"/>
      <c r="C317" s="18" t="s">
        <v>633</v>
      </c>
      <c r="D317" s="19" t="s">
        <v>634</v>
      </c>
      <c r="E317" s="32">
        <v>2635000</v>
      </c>
      <c r="F317" s="32">
        <v>2600000</v>
      </c>
      <c r="G317" s="106">
        <f t="shared" si="10"/>
        <v>35000</v>
      </c>
      <c r="H317" s="132">
        <f t="shared" si="11"/>
        <v>1.3461538461538462E-2</v>
      </c>
      <c r="I317" s="116">
        <v>2635000</v>
      </c>
      <c r="J317" s="32">
        <v>2635000</v>
      </c>
    </row>
    <row r="318" spans="1:10" s="20" customFormat="1" x14ac:dyDescent="0.25">
      <c r="A318" s="11">
        <v>317</v>
      </c>
      <c r="B318" s="63"/>
      <c r="C318" s="18" t="s">
        <v>635</v>
      </c>
      <c r="D318" s="19" t="s">
        <v>636</v>
      </c>
      <c r="E318" s="32">
        <v>200000</v>
      </c>
      <c r="F318" s="32">
        <v>183613.22</v>
      </c>
      <c r="G318" s="106">
        <f t="shared" si="10"/>
        <v>16386.78</v>
      </c>
      <c r="H318" s="132">
        <f t="shared" si="11"/>
        <v>8.9246188264657619E-2</v>
      </c>
      <c r="I318" s="116">
        <v>200000</v>
      </c>
      <c r="J318" s="32">
        <v>200000</v>
      </c>
    </row>
    <row r="319" spans="1:10" s="20" customFormat="1" x14ac:dyDescent="0.25">
      <c r="A319" s="11">
        <v>318</v>
      </c>
      <c r="B319" s="63"/>
      <c r="C319" s="18" t="s">
        <v>637</v>
      </c>
      <c r="D319" s="19" t="s">
        <v>638</v>
      </c>
      <c r="E319" s="32">
        <v>5400000</v>
      </c>
      <c r="F319" s="32">
        <v>5500000</v>
      </c>
      <c r="G319" s="106">
        <f t="shared" si="10"/>
        <v>-100000</v>
      </c>
      <c r="H319" s="132">
        <f t="shared" si="11"/>
        <v>-1.8181818181818181E-2</v>
      </c>
      <c r="I319" s="116">
        <v>5400000</v>
      </c>
      <c r="J319" s="32">
        <v>5400000</v>
      </c>
    </row>
    <row r="320" spans="1:10" s="20" customFormat="1" x14ac:dyDescent="0.25">
      <c r="A320" s="11">
        <v>319</v>
      </c>
      <c r="B320" s="63"/>
      <c r="C320" s="18" t="s">
        <v>639</v>
      </c>
      <c r="D320" s="19" t="s">
        <v>640</v>
      </c>
      <c r="E320" s="32">
        <v>680900</v>
      </c>
      <c r="F320" s="32">
        <v>600900</v>
      </c>
      <c r="G320" s="106">
        <f t="shared" si="10"/>
        <v>80000</v>
      </c>
      <c r="H320" s="132">
        <f t="shared" si="11"/>
        <v>0.13313363288400731</v>
      </c>
      <c r="I320" s="116">
        <v>680900</v>
      </c>
      <c r="J320" s="32">
        <v>680900</v>
      </c>
    </row>
    <row r="321" spans="1:10" s="20" customFormat="1" x14ac:dyDescent="0.25">
      <c r="A321" s="11">
        <v>320</v>
      </c>
      <c r="B321" s="65"/>
      <c r="C321" s="18" t="s">
        <v>641</v>
      </c>
      <c r="D321" s="19" t="s">
        <v>642</v>
      </c>
      <c r="E321" s="32">
        <v>4540714</v>
      </c>
      <c r="F321" s="32">
        <v>4540333.5199999996</v>
      </c>
      <c r="G321" s="106">
        <f t="shared" si="10"/>
        <v>380.48000000044703</v>
      </c>
      <c r="H321" s="132">
        <f t="shared" si="11"/>
        <v>8.380001123803942E-5</v>
      </c>
      <c r="I321" s="116">
        <v>4540714</v>
      </c>
      <c r="J321" s="32">
        <v>4540714</v>
      </c>
    </row>
    <row r="322" spans="1:10" s="20" customFormat="1" x14ac:dyDescent="0.25">
      <c r="A322" s="28">
        <v>321</v>
      </c>
      <c r="B322" s="65"/>
      <c r="C322" s="21" t="s">
        <v>643</v>
      </c>
      <c r="D322" s="22" t="s">
        <v>644</v>
      </c>
      <c r="E322" s="33">
        <v>3310714</v>
      </c>
      <c r="F322" s="33">
        <v>3310213.39</v>
      </c>
      <c r="G322" s="105">
        <f t="shared" si="10"/>
        <v>500.60999999986961</v>
      </c>
      <c r="H322" s="133">
        <f t="shared" si="11"/>
        <v>1.5123194217997818E-4</v>
      </c>
      <c r="I322" s="117">
        <v>3310714</v>
      </c>
      <c r="J322" s="33">
        <v>3310714</v>
      </c>
    </row>
    <row r="323" spans="1:10" s="20" customFormat="1" x14ac:dyDescent="0.25">
      <c r="A323" s="28">
        <v>322</v>
      </c>
      <c r="B323" s="65"/>
      <c r="C323" s="21" t="s">
        <v>645</v>
      </c>
      <c r="D323" s="22" t="s">
        <v>646</v>
      </c>
      <c r="E323" s="33">
        <v>1230000</v>
      </c>
      <c r="F323" s="33">
        <v>1230120.1299999999</v>
      </c>
      <c r="G323" s="105">
        <f t="shared" ref="G323:G386" si="12">E323-F323</f>
        <v>-120.12999999988824</v>
      </c>
      <c r="H323" s="133">
        <f t="shared" si="11"/>
        <v>-9.76571288203277E-5</v>
      </c>
      <c r="I323" s="117">
        <v>1230000</v>
      </c>
      <c r="J323" s="33">
        <v>1230000</v>
      </c>
    </row>
    <row r="324" spans="1:10" s="20" customFormat="1" x14ac:dyDescent="0.25">
      <c r="A324" s="28">
        <v>323</v>
      </c>
      <c r="B324" s="65"/>
      <c r="C324" s="18" t="s">
        <v>647</v>
      </c>
      <c r="D324" s="19" t="s">
        <v>648</v>
      </c>
      <c r="E324" s="32">
        <v>11880555.460000001</v>
      </c>
      <c r="F324" s="32">
        <v>23271140.9758</v>
      </c>
      <c r="G324" s="106">
        <f t="shared" si="12"/>
        <v>-11390585.515799999</v>
      </c>
      <c r="H324" s="132">
        <f t="shared" ref="H324:H387" si="13">IFERROR(G324/F324,0)</f>
        <v>-0.48947258441884028</v>
      </c>
      <c r="I324" s="116">
        <v>11880555.460000001</v>
      </c>
      <c r="J324" s="32">
        <v>11880555.460000001</v>
      </c>
    </row>
    <row r="325" spans="1:10" s="20" customFormat="1" x14ac:dyDescent="0.25">
      <c r="A325" s="28">
        <v>324</v>
      </c>
      <c r="B325" s="65" t="s">
        <v>37</v>
      </c>
      <c r="C325" s="21" t="s">
        <v>649</v>
      </c>
      <c r="D325" s="22" t="s">
        <v>650</v>
      </c>
      <c r="E325" s="33">
        <v>0</v>
      </c>
      <c r="F325" s="33">
        <v>0</v>
      </c>
      <c r="G325" s="105">
        <f t="shared" si="12"/>
        <v>0</v>
      </c>
      <c r="H325" s="133">
        <f t="shared" si="13"/>
        <v>0</v>
      </c>
      <c r="I325" s="117">
        <v>0</v>
      </c>
      <c r="J325" s="33">
        <v>0</v>
      </c>
    </row>
    <row r="326" spans="1:10" s="20" customFormat="1" x14ac:dyDescent="0.25">
      <c r="A326" s="28">
        <v>325</v>
      </c>
      <c r="B326" s="63"/>
      <c r="C326" s="21" t="s">
        <v>651</v>
      </c>
      <c r="D326" s="22" t="s">
        <v>652</v>
      </c>
      <c r="E326" s="33">
        <v>0</v>
      </c>
      <c r="F326" s="33">
        <v>0</v>
      </c>
      <c r="G326" s="105">
        <f t="shared" si="12"/>
        <v>0</v>
      </c>
      <c r="H326" s="133">
        <f t="shared" si="13"/>
        <v>0</v>
      </c>
      <c r="I326" s="117">
        <v>0</v>
      </c>
      <c r="J326" s="33">
        <v>0</v>
      </c>
    </row>
    <row r="327" spans="1:10" s="20" customFormat="1" x14ac:dyDescent="0.25">
      <c r="A327" s="11">
        <v>326</v>
      </c>
      <c r="B327" s="65"/>
      <c r="C327" s="21" t="s">
        <v>653</v>
      </c>
      <c r="D327" s="22" t="s">
        <v>654</v>
      </c>
      <c r="E327" s="33">
        <v>11880555.460000001</v>
      </c>
      <c r="F327" s="33">
        <v>23271140.9758</v>
      </c>
      <c r="G327" s="105">
        <f t="shared" si="12"/>
        <v>-11390585.515799999</v>
      </c>
      <c r="H327" s="133">
        <f t="shared" si="13"/>
        <v>-0.48947258441884028</v>
      </c>
      <c r="I327" s="117">
        <v>11880555.460000001</v>
      </c>
      <c r="J327" s="33">
        <v>11880555.460000001</v>
      </c>
    </row>
    <row r="328" spans="1:10" s="20" customFormat="1" x14ac:dyDescent="0.25">
      <c r="A328" s="28">
        <v>327</v>
      </c>
      <c r="B328" s="63"/>
      <c r="C328" s="15" t="s">
        <v>655</v>
      </c>
      <c r="D328" s="16" t="s">
        <v>656</v>
      </c>
      <c r="E328" s="31">
        <v>997000</v>
      </c>
      <c r="F328" s="31">
        <v>1026390.79</v>
      </c>
      <c r="G328" s="104">
        <f t="shared" si="12"/>
        <v>-29390.790000000037</v>
      </c>
      <c r="H328" s="131">
        <f t="shared" si="13"/>
        <v>-2.8635087421234592E-2</v>
      </c>
      <c r="I328" s="115">
        <v>997000</v>
      </c>
      <c r="J328" s="31">
        <v>997000</v>
      </c>
    </row>
    <row r="329" spans="1:10" s="20" customFormat="1" x14ac:dyDescent="0.25">
      <c r="A329" s="11">
        <v>328</v>
      </c>
      <c r="B329" s="63" t="s">
        <v>37</v>
      </c>
      <c r="C329" s="18" t="s">
        <v>657</v>
      </c>
      <c r="D329" s="19" t="s">
        <v>658</v>
      </c>
      <c r="E329" s="32">
        <v>0</v>
      </c>
      <c r="F329" s="32">
        <v>0</v>
      </c>
      <c r="G329" s="106">
        <f t="shared" si="12"/>
        <v>0</v>
      </c>
      <c r="H329" s="132">
        <f t="shared" si="13"/>
        <v>0</v>
      </c>
      <c r="I329" s="116">
        <v>0</v>
      </c>
      <c r="J329" s="32">
        <v>0</v>
      </c>
    </row>
    <row r="330" spans="1:10" s="20" customFormat="1" x14ac:dyDescent="0.25">
      <c r="A330" s="11">
        <v>329</v>
      </c>
      <c r="B330" s="63"/>
      <c r="C330" s="18" t="s">
        <v>659</v>
      </c>
      <c r="D330" s="19" t="s">
        <v>660</v>
      </c>
      <c r="E330" s="32">
        <v>0</v>
      </c>
      <c r="F330" s="32">
        <v>0</v>
      </c>
      <c r="G330" s="106">
        <f t="shared" si="12"/>
        <v>0</v>
      </c>
      <c r="H330" s="132">
        <f t="shared" si="13"/>
        <v>0</v>
      </c>
      <c r="I330" s="116">
        <v>0</v>
      </c>
      <c r="J330" s="32">
        <v>0</v>
      </c>
    </row>
    <row r="331" spans="1:10" s="20" customFormat="1" x14ac:dyDescent="0.25">
      <c r="A331" s="11">
        <v>330</v>
      </c>
      <c r="B331" s="63"/>
      <c r="C331" s="18" t="s">
        <v>661</v>
      </c>
      <c r="D331" s="19" t="s">
        <v>662</v>
      </c>
      <c r="E331" s="32">
        <v>997000</v>
      </c>
      <c r="F331" s="32">
        <v>1026390.79</v>
      </c>
      <c r="G331" s="106">
        <f t="shared" si="12"/>
        <v>-29390.790000000037</v>
      </c>
      <c r="H331" s="132">
        <f t="shared" si="13"/>
        <v>-2.8635087421234592E-2</v>
      </c>
      <c r="I331" s="116">
        <v>997000</v>
      </c>
      <c r="J331" s="32">
        <v>997000</v>
      </c>
    </row>
    <row r="332" spans="1:10" s="20" customFormat="1" x14ac:dyDescent="0.25">
      <c r="A332" s="11">
        <v>331</v>
      </c>
      <c r="B332" s="63"/>
      <c r="C332" s="21" t="s">
        <v>663</v>
      </c>
      <c r="D332" s="22" t="s">
        <v>664</v>
      </c>
      <c r="E332" s="33">
        <v>99000</v>
      </c>
      <c r="F332" s="33">
        <v>82125.990000000005</v>
      </c>
      <c r="G332" s="105">
        <f t="shared" si="12"/>
        <v>16874.009999999995</v>
      </c>
      <c r="H332" s="133">
        <f t="shared" si="13"/>
        <v>0.20546492042287701</v>
      </c>
      <c r="I332" s="117">
        <v>99000</v>
      </c>
      <c r="J332" s="33">
        <v>99000</v>
      </c>
    </row>
    <row r="333" spans="1:10" s="20" customFormat="1" x14ac:dyDescent="0.25">
      <c r="A333" s="11">
        <v>332</v>
      </c>
      <c r="B333" s="63"/>
      <c r="C333" s="21" t="s">
        <v>665</v>
      </c>
      <c r="D333" s="22" t="s">
        <v>666</v>
      </c>
      <c r="E333" s="33">
        <v>0</v>
      </c>
      <c r="F333" s="33">
        <v>0</v>
      </c>
      <c r="G333" s="105">
        <f t="shared" si="12"/>
        <v>0</v>
      </c>
      <c r="H333" s="133">
        <f t="shared" si="13"/>
        <v>0</v>
      </c>
      <c r="I333" s="117">
        <v>0</v>
      </c>
      <c r="J333" s="33">
        <v>0</v>
      </c>
    </row>
    <row r="334" spans="1:10" s="20" customFormat="1" x14ac:dyDescent="0.25">
      <c r="A334" s="11">
        <v>333</v>
      </c>
      <c r="B334" s="63"/>
      <c r="C334" s="21" t="s">
        <v>667</v>
      </c>
      <c r="D334" s="22" t="s">
        <v>668</v>
      </c>
      <c r="E334" s="33">
        <v>115000</v>
      </c>
      <c r="F334" s="33">
        <v>111725.12</v>
      </c>
      <c r="G334" s="105">
        <f t="shared" si="12"/>
        <v>3274.8800000000047</v>
      </c>
      <c r="H334" s="133">
        <f t="shared" si="13"/>
        <v>2.9311939875293978E-2</v>
      </c>
      <c r="I334" s="117">
        <v>115000</v>
      </c>
      <c r="J334" s="33">
        <v>115000</v>
      </c>
    </row>
    <row r="335" spans="1:10" s="20" customFormat="1" x14ac:dyDescent="0.25">
      <c r="A335" s="11">
        <v>334</v>
      </c>
      <c r="B335" s="63"/>
      <c r="C335" s="21" t="s">
        <v>669</v>
      </c>
      <c r="D335" s="22" t="s">
        <v>670</v>
      </c>
      <c r="E335" s="33">
        <v>600000</v>
      </c>
      <c r="F335" s="33">
        <v>641488.99</v>
      </c>
      <c r="G335" s="105">
        <f t="shared" si="12"/>
        <v>-41488.989999999991</v>
      </c>
      <c r="H335" s="133">
        <f t="shared" si="13"/>
        <v>-6.4676074954926333E-2</v>
      </c>
      <c r="I335" s="117">
        <v>600000</v>
      </c>
      <c r="J335" s="33">
        <v>600000</v>
      </c>
    </row>
    <row r="336" spans="1:10" s="20" customFormat="1" x14ac:dyDescent="0.25">
      <c r="A336" s="11">
        <v>335</v>
      </c>
      <c r="B336" s="63"/>
      <c r="C336" s="21" t="s">
        <v>671</v>
      </c>
      <c r="D336" s="22" t="s">
        <v>672</v>
      </c>
      <c r="E336" s="33">
        <v>183000</v>
      </c>
      <c r="F336" s="33">
        <v>191050.69</v>
      </c>
      <c r="G336" s="105">
        <f t="shared" si="12"/>
        <v>-8050.6900000000023</v>
      </c>
      <c r="H336" s="133">
        <f t="shared" si="13"/>
        <v>-4.2139026035446413E-2</v>
      </c>
      <c r="I336" s="117">
        <v>183000</v>
      </c>
      <c r="J336" s="33">
        <v>183000</v>
      </c>
    </row>
    <row r="337" spans="1:10" s="34" customFormat="1" ht="21" x14ac:dyDescent="0.25">
      <c r="A337" s="11">
        <v>336</v>
      </c>
      <c r="B337" s="63"/>
      <c r="C337" s="21" t="s">
        <v>673</v>
      </c>
      <c r="D337" s="22" t="s">
        <v>674</v>
      </c>
      <c r="E337" s="33">
        <v>0</v>
      </c>
      <c r="F337" s="33">
        <v>0</v>
      </c>
      <c r="G337" s="105">
        <f t="shared" si="12"/>
        <v>0</v>
      </c>
      <c r="H337" s="133">
        <f t="shared" si="13"/>
        <v>0</v>
      </c>
      <c r="I337" s="117">
        <v>0</v>
      </c>
      <c r="J337" s="33">
        <v>0</v>
      </c>
    </row>
    <row r="338" spans="1:10" s="20" customFormat="1" x14ac:dyDescent="0.25">
      <c r="A338" s="11">
        <v>337</v>
      </c>
      <c r="B338" s="63"/>
      <c r="C338" s="18" t="s">
        <v>675</v>
      </c>
      <c r="D338" s="19" t="s">
        <v>676</v>
      </c>
      <c r="E338" s="32">
        <v>0</v>
      </c>
      <c r="F338" s="32">
        <v>0</v>
      </c>
      <c r="G338" s="106">
        <f t="shared" si="12"/>
        <v>0</v>
      </c>
      <c r="H338" s="132">
        <f t="shared" si="13"/>
        <v>0</v>
      </c>
      <c r="I338" s="116">
        <v>0</v>
      </c>
      <c r="J338" s="32">
        <v>0</v>
      </c>
    </row>
    <row r="339" spans="1:10" s="20" customFormat="1" ht="13.5" customHeight="1" x14ac:dyDescent="0.25">
      <c r="A339" s="11">
        <v>338</v>
      </c>
      <c r="B339" s="63" t="s">
        <v>37</v>
      </c>
      <c r="C339" s="21" t="s">
        <v>677</v>
      </c>
      <c r="D339" s="22" t="s">
        <v>678</v>
      </c>
      <c r="E339" s="33">
        <v>0</v>
      </c>
      <c r="F339" s="33">
        <v>0</v>
      </c>
      <c r="G339" s="105">
        <f t="shared" si="12"/>
        <v>0</v>
      </c>
      <c r="H339" s="133">
        <f t="shared" si="13"/>
        <v>0</v>
      </c>
      <c r="I339" s="117">
        <v>0</v>
      </c>
      <c r="J339" s="33">
        <v>0</v>
      </c>
    </row>
    <row r="340" spans="1:10" s="20" customFormat="1" ht="12" customHeight="1" x14ac:dyDescent="0.25">
      <c r="A340" s="11">
        <v>339</v>
      </c>
      <c r="B340" s="63"/>
      <c r="C340" s="21" t="s">
        <v>679</v>
      </c>
      <c r="D340" s="22" t="s">
        <v>680</v>
      </c>
      <c r="E340" s="33">
        <v>0</v>
      </c>
      <c r="F340" s="33">
        <v>0</v>
      </c>
      <c r="G340" s="105">
        <f t="shared" si="12"/>
        <v>0</v>
      </c>
      <c r="H340" s="133">
        <f t="shared" si="13"/>
        <v>0</v>
      </c>
      <c r="I340" s="117">
        <v>0</v>
      </c>
      <c r="J340" s="33">
        <v>0</v>
      </c>
    </row>
    <row r="341" spans="1:10" s="20" customFormat="1" ht="12.75" customHeight="1" x14ac:dyDescent="0.25">
      <c r="A341" s="11">
        <v>340</v>
      </c>
      <c r="B341" s="63" t="s">
        <v>131</v>
      </c>
      <c r="C341" s="21" t="s">
        <v>681</v>
      </c>
      <c r="D341" s="22" t="s">
        <v>682</v>
      </c>
      <c r="E341" s="33">
        <v>0</v>
      </c>
      <c r="F341" s="33">
        <v>0</v>
      </c>
      <c r="G341" s="105">
        <f t="shared" si="12"/>
        <v>0</v>
      </c>
      <c r="H341" s="133">
        <f t="shared" si="13"/>
        <v>0</v>
      </c>
      <c r="I341" s="117">
        <v>0</v>
      </c>
      <c r="J341" s="33">
        <v>0</v>
      </c>
    </row>
    <row r="342" spans="1:10" s="20" customFormat="1" x14ac:dyDescent="0.25">
      <c r="A342" s="11">
        <v>341</v>
      </c>
      <c r="B342" s="63"/>
      <c r="C342" s="15" t="s">
        <v>683</v>
      </c>
      <c r="D342" s="16" t="s">
        <v>684</v>
      </c>
      <c r="E342" s="31">
        <v>1051481.1099999999</v>
      </c>
      <c r="F342" s="31">
        <v>1121423.02</v>
      </c>
      <c r="G342" s="104">
        <f t="shared" si="12"/>
        <v>-69941.910000000149</v>
      </c>
      <c r="H342" s="131">
        <f t="shared" si="13"/>
        <v>-6.2368890911477945E-2</v>
      </c>
      <c r="I342" s="115">
        <v>1051481.1099999999</v>
      </c>
      <c r="J342" s="31">
        <v>1051481.1099999999</v>
      </c>
    </row>
    <row r="343" spans="1:10" s="20" customFormat="1" x14ac:dyDescent="0.25">
      <c r="A343" s="11">
        <v>342</v>
      </c>
      <c r="B343" s="63"/>
      <c r="C343" s="18" t="s">
        <v>685</v>
      </c>
      <c r="D343" s="19" t="s">
        <v>686</v>
      </c>
      <c r="E343" s="32">
        <v>0</v>
      </c>
      <c r="F343" s="32">
        <v>0</v>
      </c>
      <c r="G343" s="106">
        <f t="shared" si="12"/>
        <v>0</v>
      </c>
      <c r="H343" s="132">
        <f t="shared" si="13"/>
        <v>0</v>
      </c>
      <c r="I343" s="116">
        <v>0</v>
      </c>
      <c r="J343" s="32">
        <v>0</v>
      </c>
    </row>
    <row r="344" spans="1:10" s="20" customFormat="1" x14ac:dyDescent="0.25">
      <c r="A344" s="11">
        <v>343</v>
      </c>
      <c r="B344" s="63"/>
      <c r="C344" s="18" t="s">
        <v>687</v>
      </c>
      <c r="D344" s="19" t="s">
        <v>688</v>
      </c>
      <c r="E344" s="106">
        <v>1051481.1099999999</v>
      </c>
      <c r="F344" s="106">
        <v>1121423.02</v>
      </c>
      <c r="G344" s="106">
        <f t="shared" si="12"/>
        <v>-69941.910000000149</v>
      </c>
      <c r="H344" s="132">
        <f t="shared" si="13"/>
        <v>-6.2368890911477945E-2</v>
      </c>
      <c r="I344" s="116">
        <v>1051481.1099999999</v>
      </c>
      <c r="J344" s="106">
        <v>1051481.1099999999</v>
      </c>
    </row>
    <row r="345" spans="1:10" s="20" customFormat="1" x14ac:dyDescent="0.25">
      <c r="A345" s="11">
        <v>344</v>
      </c>
      <c r="B345" s="63"/>
      <c r="C345" s="12" t="s">
        <v>689</v>
      </c>
      <c r="D345" s="13" t="s">
        <v>690</v>
      </c>
      <c r="E345" s="139">
        <v>11363856</v>
      </c>
      <c r="F345" s="139">
        <v>10509169.340000002</v>
      </c>
      <c r="G345" s="139">
        <f t="shared" si="12"/>
        <v>854686.65999999829</v>
      </c>
      <c r="H345" s="130">
        <f t="shared" si="13"/>
        <v>8.1327708437134966E-2</v>
      </c>
      <c r="I345" s="140">
        <v>11363856</v>
      </c>
      <c r="J345" s="139">
        <v>11363856</v>
      </c>
    </row>
    <row r="346" spans="1:10" s="20" customFormat="1" x14ac:dyDescent="0.25">
      <c r="A346" s="11">
        <v>345</v>
      </c>
      <c r="B346" s="63"/>
      <c r="C346" s="18" t="s">
        <v>691</v>
      </c>
      <c r="D346" s="19" t="s">
        <v>692</v>
      </c>
      <c r="E346" s="87">
        <v>2175000</v>
      </c>
      <c r="F346" s="87">
        <v>1408434.88</v>
      </c>
      <c r="G346" s="87">
        <f t="shared" si="12"/>
        <v>766565.12000000011</v>
      </c>
      <c r="H346" s="133">
        <f t="shared" si="13"/>
        <v>0.54426735015253258</v>
      </c>
      <c r="I346" s="119">
        <v>2175000</v>
      </c>
      <c r="J346" s="87">
        <v>2175000</v>
      </c>
    </row>
    <row r="347" spans="1:10" s="20" customFormat="1" x14ac:dyDescent="0.25">
      <c r="A347" s="11">
        <v>346</v>
      </c>
      <c r="B347" s="65"/>
      <c r="C347" s="18" t="s">
        <v>693</v>
      </c>
      <c r="D347" s="19" t="s">
        <v>694</v>
      </c>
      <c r="E347" s="87">
        <v>3900000</v>
      </c>
      <c r="F347" s="87">
        <v>3843078.42</v>
      </c>
      <c r="G347" s="87">
        <f t="shared" si="12"/>
        <v>56921.580000000075</v>
      </c>
      <c r="H347" s="133">
        <f t="shared" si="13"/>
        <v>1.4811454198741039E-2</v>
      </c>
      <c r="I347" s="119">
        <v>3900000</v>
      </c>
      <c r="J347" s="87">
        <v>3900000</v>
      </c>
    </row>
    <row r="348" spans="1:10" s="20" customFormat="1" x14ac:dyDescent="0.25">
      <c r="A348" s="28">
        <v>347</v>
      </c>
      <c r="B348" s="65"/>
      <c r="C348" s="18" t="s">
        <v>695</v>
      </c>
      <c r="D348" s="19" t="s">
        <v>696</v>
      </c>
      <c r="E348" s="87">
        <v>4718856</v>
      </c>
      <c r="F348" s="87">
        <v>4765190.41</v>
      </c>
      <c r="G348" s="87">
        <f t="shared" si="12"/>
        <v>-46334.410000000149</v>
      </c>
      <c r="H348" s="133">
        <f t="shared" si="13"/>
        <v>-9.7235170084211068E-3</v>
      </c>
      <c r="I348" s="119">
        <v>4718856</v>
      </c>
      <c r="J348" s="87">
        <v>4718856</v>
      </c>
    </row>
    <row r="349" spans="1:10" s="20" customFormat="1" x14ac:dyDescent="0.25">
      <c r="A349" s="28">
        <v>348</v>
      </c>
      <c r="B349" s="65"/>
      <c r="C349" s="18" t="s">
        <v>697</v>
      </c>
      <c r="D349" s="19" t="s">
        <v>698</v>
      </c>
      <c r="E349" s="32">
        <v>0</v>
      </c>
      <c r="F349" s="32">
        <v>0</v>
      </c>
      <c r="G349" s="106">
        <f t="shared" si="12"/>
        <v>0</v>
      </c>
      <c r="H349" s="132">
        <f t="shared" si="13"/>
        <v>0</v>
      </c>
      <c r="I349" s="116">
        <v>0</v>
      </c>
      <c r="J349" s="32">
        <v>0</v>
      </c>
    </row>
    <row r="350" spans="1:10" s="20" customFormat="1" x14ac:dyDescent="0.25">
      <c r="A350" s="28">
        <v>349</v>
      </c>
      <c r="B350" s="65"/>
      <c r="C350" s="18" t="s">
        <v>699</v>
      </c>
      <c r="D350" s="19" t="s">
        <v>700</v>
      </c>
      <c r="E350" s="32">
        <v>0</v>
      </c>
      <c r="F350" s="32">
        <v>0</v>
      </c>
      <c r="G350" s="106">
        <f t="shared" si="12"/>
        <v>0</v>
      </c>
      <c r="H350" s="132">
        <f t="shared" si="13"/>
        <v>0</v>
      </c>
      <c r="I350" s="116">
        <v>0</v>
      </c>
      <c r="J350" s="32">
        <v>0</v>
      </c>
    </row>
    <row r="351" spans="1:10" s="20" customFormat="1" x14ac:dyDescent="0.25">
      <c r="A351" s="28">
        <v>350</v>
      </c>
      <c r="B351" s="65"/>
      <c r="C351" s="18" t="s">
        <v>701</v>
      </c>
      <c r="D351" s="19" t="s">
        <v>702</v>
      </c>
      <c r="E351" s="32">
        <v>570000</v>
      </c>
      <c r="F351" s="32">
        <v>492465.63</v>
      </c>
      <c r="G351" s="106">
        <f t="shared" si="12"/>
        <v>77534.37</v>
      </c>
      <c r="H351" s="132">
        <f t="shared" si="13"/>
        <v>0.15744118020987574</v>
      </c>
      <c r="I351" s="116">
        <v>570000</v>
      </c>
      <c r="J351" s="32">
        <v>570000</v>
      </c>
    </row>
    <row r="352" spans="1:10" s="20" customFormat="1" x14ac:dyDescent="0.25">
      <c r="A352" s="28">
        <v>351</v>
      </c>
      <c r="B352" s="91" t="s">
        <v>37</v>
      </c>
      <c r="C352" s="18" t="s">
        <v>703</v>
      </c>
      <c r="D352" s="19" t="s">
        <v>704</v>
      </c>
      <c r="E352" s="32">
        <v>0</v>
      </c>
      <c r="F352" s="32">
        <v>0</v>
      </c>
      <c r="G352" s="106">
        <f t="shared" si="12"/>
        <v>0</v>
      </c>
      <c r="H352" s="132">
        <f t="shared" si="13"/>
        <v>0</v>
      </c>
      <c r="I352" s="116">
        <v>0</v>
      </c>
      <c r="J352" s="32">
        <v>0</v>
      </c>
    </row>
    <row r="353" spans="1:10" s="20" customFormat="1" x14ac:dyDescent="0.25">
      <c r="A353" s="90">
        <v>352</v>
      </c>
      <c r="B353" s="63"/>
      <c r="C353" s="12" t="s">
        <v>705</v>
      </c>
      <c r="D353" s="13" t="s">
        <v>706</v>
      </c>
      <c r="E353" s="30">
        <v>13236674.82</v>
      </c>
      <c r="F353" s="30">
        <v>9789713.6500000004</v>
      </c>
      <c r="G353" s="103">
        <f t="shared" si="12"/>
        <v>3446961.17</v>
      </c>
      <c r="H353" s="130">
        <f t="shared" si="13"/>
        <v>0.35210030581435853</v>
      </c>
      <c r="I353" s="114">
        <v>13236674.82</v>
      </c>
      <c r="J353" s="30">
        <v>13236674.82</v>
      </c>
    </row>
    <row r="354" spans="1:10" s="20" customFormat="1" x14ac:dyDescent="0.25">
      <c r="A354" s="11">
        <v>353</v>
      </c>
      <c r="B354" s="63"/>
      <c r="C354" s="15" t="s">
        <v>707</v>
      </c>
      <c r="D354" s="16" t="s">
        <v>708</v>
      </c>
      <c r="E354" s="31">
        <v>99000</v>
      </c>
      <c r="F354" s="31">
        <v>100000</v>
      </c>
      <c r="G354" s="104">
        <f t="shared" si="12"/>
        <v>-1000</v>
      </c>
      <c r="H354" s="131">
        <f t="shared" si="13"/>
        <v>-0.01</v>
      </c>
      <c r="I354" s="115">
        <v>99000</v>
      </c>
      <c r="J354" s="31">
        <v>99000</v>
      </c>
    </row>
    <row r="355" spans="1:10" s="20" customFormat="1" x14ac:dyDescent="0.25">
      <c r="A355" s="11">
        <v>354</v>
      </c>
      <c r="B355" s="63"/>
      <c r="C355" s="15" t="s">
        <v>709</v>
      </c>
      <c r="D355" s="16" t="s">
        <v>710</v>
      </c>
      <c r="E355" s="31">
        <v>13137674.82</v>
      </c>
      <c r="F355" s="31">
        <v>9689713.6500000004</v>
      </c>
      <c r="G355" s="104">
        <f t="shared" si="12"/>
        <v>3447961.17</v>
      </c>
      <c r="H355" s="131">
        <f t="shared" si="13"/>
        <v>0.35583726150669065</v>
      </c>
      <c r="I355" s="115">
        <v>13137674.82</v>
      </c>
      <c r="J355" s="31">
        <v>13137674.82</v>
      </c>
    </row>
    <row r="356" spans="1:10" s="20" customFormat="1" x14ac:dyDescent="0.25">
      <c r="A356" s="11">
        <v>355</v>
      </c>
      <c r="B356" s="63"/>
      <c r="C356" s="18" t="s">
        <v>711</v>
      </c>
      <c r="D356" s="19" t="s">
        <v>712</v>
      </c>
      <c r="E356" s="87">
        <v>10808094.25</v>
      </c>
      <c r="F356" s="87">
        <v>8133046.4100000001</v>
      </c>
      <c r="G356" s="87">
        <f t="shared" si="12"/>
        <v>2675047.84</v>
      </c>
      <c r="H356" s="133">
        <f t="shared" si="13"/>
        <v>0.32891092773193703</v>
      </c>
      <c r="I356" s="119">
        <v>10808094.25</v>
      </c>
      <c r="J356" s="87">
        <v>10808094.25</v>
      </c>
    </row>
    <row r="357" spans="1:10" s="20" customFormat="1" x14ac:dyDescent="0.25">
      <c r="A357" s="11">
        <v>356</v>
      </c>
      <c r="B357" s="63"/>
      <c r="C357" s="18" t="s">
        <v>713</v>
      </c>
      <c r="D357" s="19" t="s">
        <v>714</v>
      </c>
      <c r="E357" s="106">
        <v>2329580.5699999998</v>
      </c>
      <c r="F357" s="106">
        <v>1556667.24</v>
      </c>
      <c r="G357" s="106">
        <f t="shared" si="12"/>
        <v>772913.32999999984</v>
      </c>
      <c r="H357" s="132">
        <f t="shared" si="13"/>
        <v>0.49651801627173697</v>
      </c>
      <c r="I357" s="116">
        <v>2329580.5699999998</v>
      </c>
      <c r="J357" s="106">
        <v>2329580.5699999998</v>
      </c>
    </row>
    <row r="358" spans="1:10" s="20" customFormat="1" x14ac:dyDescent="0.25">
      <c r="A358" s="11">
        <v>357</v>
      </c>
      <c r="B358" s="63"/>
      <c r="C358" s="15" t="s">
        <v>715</v>
      </c>
      <c r="D358" s="16" t="s">
        <v>716</v>
      </c>
      <c r="E358" s="104">
        <v>0</v>
      </c>
      <c r="F358" s="104">
        <v>0</v>
      </c>
      <c r="G358" s="104">
        <f t="shared" si="12"/>
        <v>0</v>
      </c>
      <c r="H358" s="131">
        <f t="shared" si="13"/>
        <v>0</v>
      </c>
      <c r="I358" s="115">
        <v>0</v>
      </c>
      <c r="J358" s="104">
        <v>0</v>
      </c>
    </row>
    <row r="359" spans="1:10" s="20" customFormat="1" x14ac:dyDescent="0.25">
      <c r="A359" s="11">
        <v>358</v>
      </c>
      <c r="B359" s="63"/>
      <c r="C359" s="18" t="s">
        <v>717</v>
      </c>
      <c r="D359" s="19" t="s">
        <v>718</v>
      </c>
      <c r="E359" s="106">
        <v>0</v>
      </c>
      <c r="F359" s="106">
        <v>0</v>
      </c>
      <c r="G359" s="106">
        <f t="shared" si="12"/>
        <v>0</v>
      </c>
      <c r="H359" s="132">
        <f t="shared" si="13"/>
        <v>0</v>
      </c>
      <c r="I359" s="116">
        <v>0</v>
      </c>
      <c r="J359" s="106">
        <v>0</v>
      </c>
    </row>
    <row r="360" spans="1:10" s="20" customFormat="1" x14ac:dyDescent="0.25">
      <c r="A360" s="11">
        <v>359</v>
      </c>
      <c r="B360" s="63"/>
      <c r="C360" s="18" t="s">
        <v>719</v>
      </c>
      <c r="D360" s="19" t="s">
        <v>720</v>
      </c>
      <c r="E360" s="106">
        <v>0</v>
      </c>
      <c r="F360" s="106">
        <v>0</v>
      </c>
      <c r="G360" s="106">
        <f t="shared" si="12"/>
        <v>0</v>
      </c>
      <c r="H360" s="132">
        <f t="shared" si="13"/>
        <v>0</v>
      </c>
      <c r="I360" s="116">
        <v>0</v>
      </c>
      <c r="J360" s="106">
        <v>0</v>
      </c>
    </row>
    <row r="361" spans="1:10" s="26" customFormat="1" x14ac:dyDescent="0.25">
      <c r="A361" s="11">
        <v>360</v>
      </c>
      <c r="B361" s="27"/>
      <c r="C361" s="15" t="s">
        <v>721</v>
      </c>
      <c r="D361" s="16" t="s">
        <v>722</v>
      </c>
      <c r="E361" s="104">
        <v>0</v>
      </c>
      <c r="F361" s="104">
        <v>0</v>
      </c>
      <c r="G361" s="104">
        <f t="shared" si="12"/>
        <v>0</v>
      </c>
      <c r="H361" s="131">
        <f t="shared" si="13"/>
        <v>0</v>
      </c>
      <c r="I361" s="115">
        <v>0</v>
      </c>
      <c r="J361" s="104">
        <v>0</v>
      </c>
    </row>
    <row r="362" spans="1:10" s="26" customFormat="1" ht="11.25" customHeight="1" x14ac:dyDescent="0.25">
      <c r="A362" s="25">
        <v>361</v>
      </c>
      <c r="B362" s="85" t="s">
        <v>37</v>
      </c>
      <c r="C362" s="15" t="s">
        <v>723</v>
      </c>
      <c r="D362" s="16" t="s">
        <v>724</v>
      </c>
      <c r="E362" s="104">
        <v>0</v>
      </c>
      <c r="F362" s="104">
        <v>0</v>
      </c>
      <c r="G362" s="104">
        <f t="shared" si="12"/>
        <v>0</v>
      </c>
      <c r="H362" s="131">
        <f t="shared" si="13"/>
        <v>0</v>
      </c>
      <c r="I362" s="115">
        <v>0</v>
      </c>
      <c r="J362" s="104">
        <v>0</v>
      </c>
    </row>
    <row r="363" spans="1:10" s="73" customFormat="1" ht="11.25" x14ac:dyDescent="0.25">
      <c r="A363" s="84">
        <v>362</v>
      </c>
      <c r="B363" s="72"/>
      <c r="C363" s="92" t="s">
        <v>725</v>
      </c>
      <c r="D363" s="93" t="s">
        <v>726</v>
      </c>
      <c r="E363" s="94">
        <v>189585284</v>
      </c>
      <c r="F363" s="94">
        <v>176427808</v>
      </c>
      <c r="G363" s="94">
        <f t="shared" si="12"/>
        <v>13157476</v>
      </c>
      <c r="H363" s="134">
        <f t="shared" si="13"/>
        <v>7.4577109749048173E-2</v>
      </c>
      <c r="I363" s="120">
        <v>194048564</v>
      </c>
      <c r="J363" s="94">
        <v>194048564</v>
      </c>
    </row>
    <row r="364" spans="1:10" s="20" customFormat="1" ht="11.25" x14ac:dyDescent="0.25">
      <c r="A364" s="71">
        <v>363</v>
      </c>
      <c r="B364" s="63"/>
      <c r="C364" s="12" t="s">
        <v>727</v>
      </c>
      <c r="D364" s="13" t="s">
        <v>728</v>
      </c>
      <c r="E364" s="30">
        <v>159762239</v>
      </c>
      <c r="F364" s="30">
        <v>148671612</v>
      </c>
      <c r="G364" s="103">
        <f t="shared" si="12"/>
        <v>11090627</v>
      </c>
      <c r="H364" s="130">
        <f t="shared" si="13"/>
        <v>7.4598148569210376E-2</v>
      </c>
      <c r="I364" s="114">
        <v>163666131</v>
      </c>
      <c r="J364" s="30">
        <v>163666131</v>
      </c>
    </row>
    <row r="365" spans="1:10" s="20" customFormat="1" x14ac:dyDescent="0.25">
      <c r="A365" s="11">
        <v>364</v>
      </c>
      <c r="B365" s="63"/>
      <c r="C365" s="15" t="s">
        <v>729</v>
      </c>
      <c r="D365" s="16" t="s">
        <v>730</v>
      </c>
      <c r="E365" s="31">
        <v>86648875</v>
      </c>
      <c r="F365" s="31">
        <v>80297999</v>
      </c>
      <c r="G365" s="104">
        <f t="shared" si="12"/>
        <v>6350876</v>
      </c>
      <c r="H365" s="131">
        <f t="shared" si="13"/>
        <v>7.9091335762924805E-2</v>
      </c>
      <c r="I365" s="115">
        <v>90025942</v>
      </c>
      <c r="J365" s="31">
        <v>90025942</v>
      </c>
    </row>
    <row r="366" spans="1:10" s="20" customFormat="1" x14ac:dyDescent="0.25">
      <c r="A366" s="11">
        <v>365</v>
      </c>
      <c r="B366" s="63"/>
      <c r="C366" s="18" t="s">
        <v>731</v>
      </c>
      <c r="D366" s="19" t="s">
        <v>732</v>
      </c>
      <c r="E366" s="32">
        <v>78944668</v>
      </c>
      <c r="F366" s="32">
        <v>73170403</v>
      </c>
      <c r="G366" s="106">
        <f t="shared" si="12"/>
        <v>5774265</v>
      </c>
      <c r="H366" s="132">
        <f t="shared" si="13"/>
        <v>7.8915309513875445E-2</v>
      </c>
      <c r="I366" s="116">
        <v>81977347</v>
      </c>
      <c r="J366" s="32">
        <v>81977347</v>
      </c>
    </row>
    <row r="367" spans="1:10" s="20" customFormat="1" x14ac:dyDescent="0.25">
      <c r="A367" s="11">
        <v>366</v>
      </c>
      <c r="B367" s="65"/>
      <c r="C367" s="18" t="s">
        <v>733</v>
      </c>
      <c r="D367" s="19" t="s">
        <v>734</v>
      </c>
      <c r="E367" s="32">
        <v>74448091</v>
      </c>
      <c r="F367" s="32">
        <v>70108438</v>
      </c>
      <c r="G367" s="106">
        <f t="shared" si="12"/>
        <v>4339653</v>
      </c>
      <c r="H367" s="132">
        <f t="shared" si="13"/>
        <v>6.1899153993418027E-2</v>
      </c>
      <c r="I367" s="116">
        <v>77129808</v>
      </c>
      <c r="J367" s="32">
        <v>77129808</v>
      </c>
    </row>
    <row r="368" spans="1:10" s="20" customFormat="1" x14ac:dyDescent="0.25">
      <c r="A368" s="28">
        <v>367</v>
      </c>
      <c r="B368" s="65"/>
      <c r="C368" s="18" t="s">
        <v>735</v>
      </c>
      <c r="D368" s="19" t="s">
        <v>736</v>
      </c>
      <c r="E368" s="32">
        <v>4496577</v>
      </c>
      <c r="F368" s="32">
        <v>3061965</v>
      </c>
      <c r="G368" s="106">
        <f t="shared" si="12"/>
        <v>1434612</v>
      </c>
      <c r="H368" s="132">
        <f t="shared" si="13"/>
        <v>0.46852658341947084</v>
      </c>
      <c r="I368" s="116">
        <v>4847539</v>
      </c>
      <c r="J368" s="32">
        <v>4847539</v>
      </c>
    </row>
    <row r="369" spans="1:10" s="20" customFormat="1" x14ac:dyDescent="0.25">
      <c r="A369" s="28">
        <v>368</v>
      </c>
      <c r="B369" s="65"/>
      <c r="C369" s="18" t="s">
        <v>737</v>
      </c>
      <c r="D369" s="19" t="s">
        <v>738</v>
      </c>
      <c r="E369" s="32">
        <v>0</v>
      </c>
      <c r="F369" s="32">
        <v>0</v>
      </c>
      <c r="G369" s="106">
        <f t="shared" si="12"/>
        <v>0</v>
      </c>
      <c r="H369" s="132">
        <f t="shared" si="13"/>
        <v>0</v>
      </c>
      <c r="I369" s="116">
        <v>0</v>
      </c>
      <c r="J369" s="32">
        <v>0</v>
      </c>
    </row>
    <row r="370" spans="1:10" s="20" customFormat="1" x14ac:dyDescent="0.25">
      <c r="A370" s="28">
        <v>369</v>
      </c>
      <c r="B370" s="63"/>
      <c r="C370" s="18" t="s">
        <v>739</v>
      </c>
      <c r="D370" s="19" t="s">
        <v>740</v>
      </c>
      <c r="E370" s="32">
        <v>7704207</v>
      </c>
      <c r="F370" s="32">
        <v>7127596</v>
      </c>
      <c r="G370" s="106">
        <f t="shared" si="12"/>
        <v>576611</v>
      </c>
      <c r="H370" s="132">
        <f t="shared" si="13"/>
        <v>8.089838425185715E-2</v>
      </c>
      <c r="I370" s="116">
        <v>8048595</v>
      </c>
      <c r="J370" s="32">
        <v>8048595</v>
      </c>
    </row>
    <row r="371" spans="1:10" s="20" customFormat="1" x14ac:dyDescent="0.25">
      <c r="A371" s="11">
        <v>370</v>
      </c>
      <c r="B371" s="65"/>
      <c r="C371" s="18" t="s">
        <v>741</v>
      </c>
      <c r="D371" s="19" t="s">
        <v>742</v>
      </c>
      <c r="E371" s="32">
        <v>7284750</v>
      </c>
      <c r="F371" s="32">
        <v>6226142</v>
      </c>
      <c r="G371" s="106">
        <f t="shared" si="12"/>
        <v>1058608</v>
      </c>
      <c r="H371" s="132">
        <f t="shared" si="13"/>
        <v>0.17002631806341711</v>
      </c>
      <c r="I371" s="116">
        <v>7511830</v>
      </c>
      <c r="J371" s="32">
        <v>7511830</v>
      </c>
    </row>
    <row r="372" spans="1:10" s="20" customFormat="1" x14ac:dyDescent="0.25">
      <c r="A372" s="28">
        <v>371</v>
      </c>
      <c r="B372" s="65"/>
      <c r="C372" s="18" t="s">
        <v>743</v>
      </c>
      <c r="D372" s="19" t="s">
        <v>744</v>
      </c>
      <c r="E372" s="32">
        <v>419457</v>
      </c>
      <c r="F372" s="32">
        <v>901454</v>
      </c>
      <c r="G372" s="106">
        <f t="shared" si="12"/>
        <v>-481997</v>
      </c>
      <c r="H372" s="132">
        <f t="shared" si="13"/>
        <v>-0.53468840340161561</v>
      </c>
      <c r="I372" s="116">
        <v>536765</v>
      </c>
      <c r="J372" s="32">
        <v>536765</v>
      </c>
    </row>
    <row r="373" spans="1:10" s="20" customFormat="1" x14ac:dyDescent="0.25">
      <c r="A373" s="28">
        <v>372</v>
      </c>
      <c r="B373" s="65"/>
      <c r="C373" s="18" t="s">
        <v>745</v>
      </c>
      <c r="D373" s="19" t="s">
        <v>746</v>
      </c>
      <c r="E373" s="32">
        <v>0</v>
      </c>
      <c r="F373" s="32">
        <v>0</v>
      </c>
      <c r="G373" s="106">
        <f t="shared" si="12"/>
        <v>0</v>
      </c>
      <c r="H373" s="132">
        <f t="shared" si="13"/>
        <v>0</v>
      </c>
      <c r="I373" s="116">
        <v>0</v>
      </c>
      <c r="J373" s="32">
        <v>0</v>
      </c>
    </row>
    <row r="374" spans="1:10" s="20" customFormat="1" x14ac:dyDescent="0.25">
      <c r="A374" s="28">
        <v>373</v>
      </c>
      <c r="B374" s="63"/>
      <c r="C374" s="15" t="s">
        <v>747</v>
      </c>
      <c r="D374" s="16" t="s">
        <v>748</v>
      </c>
      <c r="E374" s="31">
        <v>73113364</v>
      </c>
      <c r="F374" s="31">
        <v>68373613</v>
      </c>
      <c r="G374" s="104">
        <f t="shared" si="12"/>
        <v>4739751</v>
      </c>
      <c r="H374" s="131">
        <f t="shared" si="13"/>
        <v>6.9321347695930596E-2</v>
      </c>
      <c r="I374" s="115">
        <v>73640189</v>
      </c>
      <c r="J374" s="31">
        <v>73640189</v>
      </c>
    </row>
    <row r="375" spans="1:10" s="20" customFormat="1" x14ac:dyDescent="0.25">
      <c r="A375" s="11">
        <v>374</v>
      </c>
      <c r="B375" s="65"/>
      <c r="C375" s="18" t="s">
        <v>749</v>
      </c>
      <c r="D375" s="19" t="s">
        <v>750</v>
      </c>
      <c r="E375" s="32">
        <v>69304621</v>
      </c>
      <c r="F375" s="32">
        <v>68079021</v>
      </c>
      <c r="G375" s="106">
        <f t="shared" si="12"/>
        <v>1225600</v>
      </c>
      <c r="H375" s="132">
        <f t="shared" si="13"/>
        <v>1.8002609056320007E-2</v>
      </c>
      <c r="I375" s="116">
        <v>69520220</v>
      </c>
      <c r="J375" s="32">
        <v>69520220</v>
      </c>
    </row>
    <row r="376" spans="1:10" s="20" customFormat="1" x14ac:dyDescent="0.25">
      <c r="A376" s="28">
        <v>375</v>
      </c>
      <c r="B376" s="65"/>
      <c r="C376" s="18" t="s">
        <v>751</v>
      </c>
      <c r="D376" s="19" t="s">
        <v>752</v>
      </c>
      <c r="E376" s="32">
        <v>3808743</v>
      </c>
      <c r="F376" s="32">
        <v>294592</v>
      </c>
      <c r="G376" s="106">
        <f t="shared" si="12"/>
        <v>3514151</v>
      </c>
      <c r="H376" s="132">
        <f t="shared" si="13"/>
        <v>11.928874511188356</v>
      </c>
      <c r="I376" s="116">
        <v>4119969</v>
      </c>
      <c r="J376" s="32">
        <v>4119969</v>
      </c>
    </row>
    <row r="377" spans="1:10" s="20" customFormat="1" x14ac:dyDescent="0.25">
      <c r="A377" s="28">
        <v>376</v>
      </c>
      <c r="B377" s="65"/>
      <c r="C377" s="18" t="s">
        <v>753</v>
      </c>
      <c r="D377" s="19" t="s">
        <v>754</v>
      </c>
      <c r="E377" s="32">
        <v>0</v>
      </c>
      <c r="F377" s="32">
        <v>0</v>
      </c>
      <c r="G377" s="106">
        <f t="shared" si="12"/>
        <v>0</v>
      </c>
      <c r="H377" s="132">
        <f t="shared" si="13"/>
        <v>0</v>
      </c>
      <c r="I377" s="116">
        <v>0</v>
      </c>
      <c r="J377" s="32">
        <v>0</v>
      </c>
    </row>
    <row r="378" spans="1:10" s="20" customFormat="1" x14ac:dyDescent="0.25">
      <c r="A378" s="28">
        <v>377</v>
      </c>
      <c r="B378" s="63"/>
      <c r="C378" s="12" t="s">
        <v>755</v>
      </c>
      <c r="D378" s="13" t="s">
        <v>756</v>
      </c>
      <c r="E378" s="30">
        <v>774100</v>
      </c>
      <c r="F378" s="30">
        <v>767356</v>
      </c>
      <c r="G378" s="103">
        <f t="shared" si="12"/>
        <v>6744</v>
      </c>
      <c r="H378" s="130">
        <f t="shared" si="13"/>
        <v>8.788619623746996E-3</v>
      </c>
      <c r="I378" s="114">
        <v>774100</v>
      </c>
      <c r="J378" s="30">
        <v>774100</v>
      </c>
    </row>
    <row r="379" spans="1:10" s="20" customFormat="1" x14ac:dyDescent="0.25">
      <c r="A379" s="11">
        <v>378</v>
      </c>
      <c r="B379" s="63"/>
      <c r="C379" s="15" t="s">
        <v>757</v>
      </c>
      <c r="D379" s="16" t="s">
        <v>758</v>
      </c>
      <c r="E379" s="31">
        <v>730903</v>
      </c>
      <c r="F379" s="31">
        <v>726276</v>
      </c>
      <c r="G379" s="104">
        <f t="shared" si="12"/>
        <v>4627</v>
      </c>
      <c r="H379" s="131">
        <f t="shared" si="13"/>
        <v>6.3708562585022771E-3</v>
      </c>
      <c r="I379" s="115">
        <v>730903</v>
      </c>
      <c r="J379" s="31">
        <v>730903</v>
      </c>
    </row>
    <row r="380" spans="1:10" s="20" customFormat="1" x14ac:dyDescent="0.25">
      <c r="A380" s="11">
        <v>379</v>
      </c>
      <c r="B380" s="65"/>
      <c r="C380" s="18" t="s">
        <v>759</v>
      </c>
      <c r="D380" s="19" t="s">
        <v>760</v>
      </c>
      <c r="E380" s="32">
        <v>730903</v>
      </c>
      <c r="F380" s="32">
        <v>726276</v>
      </c>
      <c r="G380" s="106">
        <f t="shared" si="12"/>
        <v>4627</v>
      </c>
      <c r="H380" s="132">
        <f t="shared" si="13"/>
        <v>6.3708562585022771E-3</v>
      </c>
      <c r="I380" s="116">
        <v>730903</v>
      </c>
      <c r="J380" s="32">
        <v>730903</v>
      </c>
    </row>
    <row r="381" spans="1:10" s="20" customFormat="1" x14ac:dyDescent="0.25">
      <c r="A381" s="28">
        <v>380</v>
      </c>
      <c r="B381" s="65"/>
      <c r="C381" s="18" t="s">
        <v>761</v>
      </c>
      <c r="D381" s="19" t="s">
        <v>762</v>
      </c>
      <c r="E381" s="32">
        <v>0</v>
      </c>
      <c r="F381" s="32">
        <v>0</v>
      </c>
      <c r="G381" s="106">
        <f t="shared" si="12"/>
        <v>0</v>
      </c>
      <c r="H381" s="132">
        <f t="shared" si="13"/>
        <v>0</v>
      </c>
      <c r="I381" s="116">
        <v>0</v>
      </c>
      <c r="J381" s="32">
        <v>0</v>
      </c>
    </row>
    <row r="382" spans="1:10" s="20" customFormat="1" x14ac:dyDescent="0.25">
      <c r="A382" s="28">
        <v>381</v>
      </c>
      <c r="B382" s="65"/>
      <c r="C382" s="18" t="s">
        <v>763</v>
      </c>
      <c r="D382" s="19" t="s">
        <v>764</v>
      </c>
      <c r="E382" s="32">
        <v>0</v>
      </c>
      <c r="F382" s="32">
        <v>0</v>
      </c>
      <c r="G382" s="106">
        <f t="shared" si="12"/>
        <v>0</v>
      </c>
      <c r="H382" s="132">
        <f t="shared" si="13"/>
        <v>0</v>
      </c>
      <c r="I382" s="116">
        <v>0</v>
      </c>
      <c r="J382" s="32">
        <v>0</v>
      </c>
    </row>
    <row r="383" spans="1:10" s="20" customFormat="1" x14ac:dyDescent="0.25">
      <c r="A383" s="28">
        <v>382</v>
      </c>
      <c r="B383" s="63"/>
      <c r="C383" s="15" t="s">
        <v>765</v>
      </c>
      <c r="D383" s="16" t="s">
        <v>766</v>
      </c>
      <c r="E383" s="31">
        <v>43197</v>
      </c>
      <c r="F383" s="31">
        <v>41080</v>
      </c>
      <c r="G383" s="104">
        <f t="shared" si="12"/>
        <v>2117</v>
      </c>
      <c r="H383" s="131">
        <f t="shared" si="13"/>
        <v>5.1533592989289188E-2</v>
      </c>
      <c r="I383" s="115">
        <v>43197</v>
      </c>
      <c r="J383" s="31">
        <v>43197</v>
      </c>
    </row>
    <row r="384" spans="1:10" s="20" customFormat="1" x14ac:dyDescent="0.25">
      <c r="A384" s="11">
        <v>383</v>
      </c>
      <c r="B384" s="65"/>
      <c r="C384" s="18" t="s">
        <v>767</v>
      </c>
      <c r="D384" s="19" t="s">
        <v>768</v>
      </c>
      <c r="E384" s="32">
        <v>43197</v>
      </c>
      <c r="F384" s="32">
        <v>41080</v>
      </c>
      <c r="G384" s="106">
        <f t="shared" si="12"/>
        <v>2117</v>
      </c>
      <c r="H384" s="132">
        <f t="shared" si="13"/>
        <v>5.1533592989289188E-2</v>
      </c>
      <c r="I384" s="116">
        <v>43197</v>
      </c>
      <c r="J384" s="32">
        <v>43197</v>
      </c>
    </row>
    <row r="385" spans="1:10" s="20" customFormat="1" x14ac:dyDescent="0.25">
      <c r="A385" s="28">
        <v>384</v>
      </c>
      <c r="B385" s="65"/>
      <c r="C385" s="18" t="s">
        <v>769</v>
      </c>
      <c r="D385" s="19" t="s">
        <v>770</v>
      </c>
      <c r="E385" s="32">
        <v>0</v>
      </c>
      <c r="F385" s="32">
        <v>0</v>
      </c>
      <c r="G385" s="106">
        <f t="shared" si="12"/>
        <v>0</v>
      </c>
      <c r="H385" s="132">
        <f t="shared" si="13"/>
        <v>0</v>
      </c>
      <c r="I385" s="116">
        <v>0</v>
      </c>
      <c r="J385" s="32">
        <v>0</v>
      </c>
    </row>
    <row r="386" spans="1:10" s="20" customFormat="1" x14ac:dyDescent="0.25">
      <c r="A386" s="28">
        <v>385</v>
      </c>
      <c r="B386" s="65"/>
      <c r="C386" s="18" t="s">
        <v>771</v>
      </c>
      <c r="D386" s="19" t="s">
        <v>772</v>
      </c>
      <c r="E386" s="32">
        <v>0</v>
      </c>
      <c r="F386" s="32">
        <v>0</v>
      </c>
      <c r="G386" s="106">
        <f t="shared" si="12"/>
        <v>0</v>
      </c>
      <c r="H386" s="132">
        <f t="shared" si="13"/>
        <v>0</v>
      </c>
      <c r="I386" s="116">
        <v>0</v>
      </c>
      <c r="J386" s="32">
        <v>0</v>
      </c>
    </row>
    <row r="387" spans="1:10" s="20" customFormat="1" x14ac:dyDescent="0.25">
      <c r="A387" s="28">
        <v>386</v>
      </c>
      <c r="B387" s="63"/>
      <c r="C387" s="12" t="s">
        <v>773</v>
      </c>
      <c r="D387" s="13" t="s">
        <v>774</v>
      </c>
      <c r="E387" s="30">
        <v>20444282</v>
      </c>
      <c r="F387" s="30">
        <v>18907470</v>
      </c>
      <c r="G387" s="103">
        <f t="shared" ref="G387:G450" si="14">E387-F387</f>
        <v>1536812</v>
      </c>
      <c r="H387" s="130">
        <f t="shared" si="13"/>
        <v>8.1280679012051854E-2</v>
      </c>
      <c r="I387" s="114">
        <v>20723076</v>
      </c>
      <c r="J387" s="30">
        <v>20723076</v>
      </c>
    </row>
    <row r="388" spans="1:10" s="20" customFormat="1" x14ac:dyDescent="0.25">
      <c r="A388" s="11">
        <v>387</v>
      </c>
      <c r="B388" s="63"/>
      <c r="C388" s="15" t="s">
        <v>775</v>
      </c>
      <c r="D388" s="16" t="s">
        <v>776</v>
      </c>
      <c r="E388" s="31">
        <v>188107</v>
      </c>
      <c r="F388" s="31">
        <v>207508</v>
      </c>
      <c r="G388" s="104">
        <f t="shared" si="14"/>
        <v>-19401</v>
      </c>
      <c r="H388" s="131">
        <f t="shared" ref="H388:H451" si="15">IFERROR(G388/F388,0)</f>
        <v>-9.3495190546870485E-2</v>
      </c>
      <c r="I388" s="115">
        <v>188107</v>
      </c>
      <c r="J388" s="31">
        <v>188107</v>
      </c>
    </row>
    <row r="389" spans="1:10" s="20" customFormat="1" x14ac:dyDescent="0.25">
      <c r="A389" s="11">
        <v>388</v>
      </c>
      <c r="B389" s="65"/>
      <c r="C389" s="18" t="s">
        <v>777</v>
      </c>
      <c r="D389" s="19" t="s">
        <v>778</v>
      </c>
      <c r="E389" s="32">
        <v>188107</v>
      </c>
      <c r="F389" s="32">
        <v>207508</v>
      </c>
      <c r="G389" s="106">
        <f t="shared" si="14"/>
        <v>-19401</v>
      </c>
      <c r="H389" s="132">
        <f t="shared" si="15"/>
        <v>-9.3495190546870485E-2</v>
      </c>
      <c r="I389" s="116">
        <v>188107</v>
      </c>
      <c r="J389" s="32">
        <v>188107</v>
      </c>
    </row>
    <row r="390" spans="1:10" s="20" customFormat="1" x14ac:dyDescent="0.25">
      <c r="A390" s="28">
        <v>389</v>
      </c>
      <c r="B390" s="65"/>
      <c r="C390" s="18" t="s">
        <v>779</v>
      </c>
      <c r="D390" s="19" t="s">
        <v>780</v>
      </c>
      <c r="E390" s="32">
        <v>0</v>
      </c>
      <c r="F390" s="32">
        <v>0</v>
      </c>
      <c r="G390" s="106">
        <f t="shared" si="14"/>
        <v>0</v>
      </c>
      <c r="H390" s="132">
        <f t="shared" si="15"/>
        <v>0</v>
      </c>
      <c r="I390" s="116">
        <v>0</v>
      </c>
      <c r="J390" s="32">
        <v>0</v>
      </c>
    </row>
    <row r="391" spans="1:10" s="20" customFormat="1" x14ac:dyDescent="0.25">
      <c r="A391" s="28">
        <v>390</v>
      </c>
      <c r="B391" s="65"/>
      <c r="C391" s="18" t="s">
        <v>781</v>
      </c>
      <c r="D391" s="19" t="s">
        <v>782</v>
      </c>
      <c r="E391" s="32">
        <v>0</v>
      </c>
      <c r="F391" s="32">
        <v>0</v>
      </c>
      <c r="G391" s="106">
        <f t="shared" si="14"/>
        <v>0</v>
      </c>
      <c r="H391" s="132">
        <f t="shared" si="15"/>
        <v>0</v>
      </c>
      <c r="I391" s="116">
        <v>0</v>
      </c>
      <c r="J391" s="32">
        <v>0</v>
      </c>
    </row>
    <row r="392" spans="1:10" s="20" customFormat="1" x14ac:dyDescent="0.25">
      <c r="A392" s="28">
        <v>391</v>
      </c>
      <c r="B392" s="63"/>
      <c r="C392" s="15" t="s">
        <v>783</v>
      </c>
      <c r="D392" s="16" t="s">
        <v>784</v>
      </c>
      <c r="E392" s="31">
        <v>20256175</v>
      </c>
      <c r="F392" s="31">
        <v>18699962</v>
      </c>
      <c r="G392" s="104">
        <f t="shared" si="14"/>
        <v>1556213</v>
      </c>
      <c r="H392" s="131">
        <f t="shared" si="15"/>
        <v>8.3220115634459579E-2</v>
      </c>
      <c r="I392" s="115">
        <v>20534969</v>
      </c>
      <c r="J392" s="31">
        <v>20534969</v>
      </c>
    </row>
    <row r="393" spans="1:10" s="20" customFormat="1" x14ac:dyDescent="0.25">
      <c r="A393" s="11">
        <v>392</v>
      </c>
      <c r="B393" s="65"/>
      <c r="C393" s="18" t="s">
        <v>785</v>
      </c>
      <c r="D393" s="19" t="s">
        <v>786</v>
      </c>
      <c r="E393" s="32">
        <v>20146360</v>
      </c>
      <c r="F393" s="32">
        <v>18699962</v>
      </c>
      <c r="G393" s="106">
        <f t="shared" si="14"/>
        <v>1446398</v>
      </c>
      <c r="H393" s="132">
        <f t="shared" si="15"/>
        <v>7.7347643808046235E-2</v>
      </c>
      <c r="I393" s="116">
        <v>20425010</v>
      </c>
      <c r="J393" s="32">
        <v>20425010</v>
      </c>
    </row>
    <row r="394" spans="1:10" s="20" customFormat="1" x14ac:dyDescent="0.25">
      <c r="A394" s="28">
        <v>393</v>
      </c>
      <c r="B394" s="65"/>
      <c r="C394" s="18" t="s">
        <v>787</v>
      </c>
      <c r="D394" s="19" t="s">
        <v>788</v>
      </c>
      <c r="E394" s="32">
        <v>109815</v>
      </c>
      <c r="F394" s="32">
        <v>0</v>
      </c>
      <c r="G394" s="106">
        <f t="shared" si="14"/>
        <v>109815</v>
      </c>
      <c r="H394" s="132">
        <f t="shared" si="15"/>
        <v>0</v>
      </c>
      <c r="I394" s="116">
        <v>109959</v>
      </c>
      <c r="J394" s="32">
        <v>109959</v>
      </c>
    </row>
    <row r="395" spans="1:10" s="20" customFormat="1" x14ac:dyDescent="0.25">
      <c r="A395" s="28">
        <v>394</v>
      </c>
      <c r="B395" s="65"/>
      <c r="C395" s="18" t="s">
        <v>789</v>
      </c>
      <c r="D395" s="19" t="s">
        <v>790</v>
      </c>
      <c r="E395" s="32">
        <v>0</v>
      </c>
      <c r="F395" s="32">
        <v>0</v>
      </c>
      <c r="G395" s="106">
        <f t="shared" si="14"/>
        <v>0</v>
      </c>
      <c r="H395" s="132">
        <f t="shared" si="15"/>
        <v>0</v>
      </c>
      <c r="I395" s="116">
        <v>0</v>
      </c>
      <c r="J395" s="32">
        <v>0</v>
      </c>
    </row>
    <row r="396" spans="1:10" s="20" customFormat="1" x14ac:dyDescent="0.25">
      <c r="A396" s="28">
        <v>395</v>
      </c>
      <c r="B396" s="63"/>
      <c r="C396" s="12" t="s">
        <v>791</v>
      </c>
      <c r="D396" s="13" t="s">
        <v>792</v>
      </c>
      <c r="E396" s="30">
        <v>8604663</v>
      </c>
      <c r="F396" s="30">
        <v>8081370</v>
      </c>
      <c r="G396" s="103">
        <f t="shared" si="14"/>
        <v>523293</v>
      </c>
      <c r="H396" s="130">
        <f t="shared" si="15"/>
        <v>6.4753005987846127E-2</v>
      </c>
      <c r="I396" s="114">
        <v>8885257</v>
      </c>
      <c r="J396" s="30">
        <v>8885257</v>
      </c>
    </row>
    <row r="397" spans="1:10" s="20" customFormat="1" x14ac:dyDescent="0.25">
      <c r="A397" s="11">
        <v>396</v>
      </c>
      <c r="B397" s="63"/>
      <c r="C397" s="15" t="s">
        <v>793</v>
      </c>
      <c r="D397" s="16" t="s">
        <v>794</v>
      </c>
      <c r="E397" s="31">
        <v>419265</v>
      </c>
      <c r="F397" s="31">
        <v>518769</v>
      </c>
      <c r="G397" s="104">
        <f t="shared" si="14"/>
        <v>-99504</v>
      </c>
      <c r="H397" s="131">
        <f t="shared" si="15"/>
        <v>-0.19180791450530005</v>
      </c>
      <c r="I397" s="115">
        <v>502154</v>
      </c>
      <c r="J397" s="31">
        <v>502154</v>
      </c>
    </row>
    <row r="398" spans="1:10" s="20" customFormat="1" x14ac:dyDescent="0.25">
      <c r="A398" s="11">
        <v>397</v>
      </c>
      <c r="B398" s="65"/>
      <c r="C398" s="18" t="s">
        <v>795</v>
      </c>
      <c r="D398" s="19" t="s">
        <v>796</v>
      </c>
      <c r="E398" s="32">
        <v>328665</v>
      </c>
      <c r="F398" s="32">
        <v>518769</v>
      </c>
      <c r="G398" s="106">
        <f t="shared" si="14"/>
        <v>-190104</v>
      </c>
      <c r="H398" s="132">
        <f t="shared" si="15"/>
        <v>-0.36645212030788271</v>
      </c>
      <c r="I398" s="116">
        <v>397739</v>
      </c>
      <c r="J398" s="32">
        <v>397739</v>
      </c>
    </row>
    <row r="399" spans="1:10" s="20" customFormat="1" x14ac:dyDescent="0.25">
      <c r="A399" s="28">
        <v>398</v>
      </c>
      <c r="B399" s="65"/>
      <c r="C399" s="18" t="s">
        <v>797</v>
      </c>
      <c r="D399" s="19" t="s">
        <v>798</v>
      </c>
      <c r="E399" s="32">
        <v>90600</v>
      </c>
      <c r="F399" s="32">
        <v>0</v>
      </c>
      <c r="G399" s="106">
        <f t="shared" si="14"/>
        <v>90600</v>
      </c>
      <c r="H399" s="132">
        <f t="shared" si="15"/>
        <v>0</v>
      </c>
      <c r="I399" s="116">
        <v>104415</v>
      </c>
      <c r="J399" s="32">
        <v>104415</v>
      </c>
    </row>
    <row r="400" spans="1:10" s="20" customFormat="1" x14ac:dyDescent="0.25">
      <c r="A400" s="28">
        <v>399</v>
      </c>
      <c r="B400" s="65"/>
      <c r="C400" s="18" t="s">
        <v>799</v>
      </c>
      <c r="D400" s="19" t="s">
        <v>800</v>
      </c>
      <c r="E400" s="32">
        <v>0</v>
      </c>
      <c r="F400" s="32">
        <v>0</v>
      </c>
      <c r="G400" s="106">
        <f t="shared" si="14"/>
        <v>0</v>
      </c>
      <c r="H400" s="132">
        <f t="shared" si="15"/>
        <v>0</v>
      </c>
      <c r="I400" s="116">
        <v>0</v>
      </c>
      <c r="J400" s="32">
        <v>0</v>
      </c>
    </row>
    <row r="401" spans="1:10" s="20" customFormat="1" x14ac:dyDescent="0.25">
      <c r="A401" s="28">
        <v>400</v>
      </c>
      <c r="B401" s="63"/>
      <c r="C401" s="15" t="s">
        <v>801</v>
      </c>
      <c r="D401" s="16" t="s">
        <v>802</v>
      </c>
      <c r="E401" s="31">
        <v>8185398</v>
      </c>
      <c r="F401" s="31">
        <v>7562601</v>
      </c>
      <c r="G401" s="104">
        <f t="shared" si="14"/>
        <v>622797</v>
      </c>
      <c r="H401" s="131">
        <f t="shared" si="15"/>
        <v>8.2352222469491643E-2</v>
      </c>
      <c r="I401" s="115">
        <v>8383103</v>
      </c>
      <c r="J401" s="31">
        <v>8383103</v>
      </c>
    </row>
    <row r="402" spans="1:10" s="20" customFormat="1" x14ac:dyDescent="0.25">
      <c r="A402" s="11">
        <v>401</v>
      </c>
      <c r="B402" s="65"/>
      <c r="C402" s="18" t="s">
        <v>803</v>
      </c>
      <c r="D402" s="19" t="s">
        <v>804</v>
      </c>
      <c r="E402" s="32">
        <v>8115322</v>
      </c>
      <c r="F402" s="32">
        <v>7404037</v>
      </c>
      <c r="G402" s="106">
        <f t="shared" si="14"/>
        <v>711285</v>
      </c>
      <c r="H402" s="132">
        <f t="shared" si="15"/>
        <v>9.6067186049988679E-2</v>
      </c>
      <c r="I402" s="116">
        <v>8306451</v>
      </c>
      <c r="J402" s="32">
        <v>8306451</v>
      </c>
    </row>
    <row r="403" spans="1:10" s="20" customFormat="1" x14ac:dyDescent="0.25">
      <c r="A403" s="28">
        <v>402</v>
      </c>
      <c r="B403" s="65"/>
      <c r="C403" s="18" t="s">
        <v>805</v>
      </c>
      <c r="D403" s="19" t="s">
        <v>806</v>
      </c>
      <c r="E403" s="32">
        <v>70076</v>
      </c>
      <c r="F403" s="32">
        <v>158564</v>
      </c>
      <c r="G403" s="106">
        <f t="shared" si="14"/>
        <v>-88488</v>
      </c>
      <c r="H403" s="132">
        <f t="shared" si="15"/>
        <v>-0.55805857571706063</v>
      </c>
      <c r="I403" s="116">
        <v>76652</v>
      </c>
      <c r="J403" s="32">
        <v>76652</v>
      </c>
    </row>
    <row r="404" spans="1:10" s="20" customFormat="1" x14ac:dyDescent="0.25">
      <c r="A404" s="28">
        <v>403</v>
      </c>
      <c r="B404" s="65"/>
      <c r="C404" s="18" t="s">
        <v>807</v>
      </c>
      <c r="D404" s="19" t="s">
        <v>808</v>
      </c>
      <c r="E404" s="32">
        <v>0</v>
      </c>
      <c r="F404" s="32">
        <v>0</v>
      </c>
      <c r="G404" s="106">
        <f t="shared" si="14"/>
        <v>0</v>
      </c>
      <c r="H404" s="132">
        <f t="shared" si="15"/>
        <v>0</v>
      </c>
      <c r="I404" s="116">
        <v>0</v>
      </c>
      <c r="J404" s="32">
        <v>0</v>
      </c>
    </row>
    <row r="405" spans="1:10" s="20" customFormat="1" x14ac:dyDescent="0.25">
      <c r="A405" s="28">
        <v>404</v>
      </c>
      <c r="B405" s="63"/>
      <c r="C405" s="12" t="s">
        <v>809</v>
      </c>
      <c r="D405" s="13" t="s">
        <v>810</v>
      </c>
      <c r="E405" s="30">
        <v>2206243</v>
      </c>
      <c r="F405" s="30">
        <v>2444479.4885999998</v>
      </c>
      <c r="G405" s="103">
        <f t="shared" si="14"/>
        <v>-238236.48859999981</v>
      </c>
      <c r="H405" s="130">
        <f t="shared" si="15"/>
        <v>-9.7458984504076335E-2</v>
      </c>
      <c r="I405" s="114">
        <v>2206243</v>
      </c>
      <c r="J405" s="30">
        <v>2206243</v>
      </c>
    </row>
    <row r="406" spans="1:10" s="20" customFormat="1" x14ac:dyDescent="0.25">
      <c r="A406" s="11">
        <v>405</v>
      </c>
      <c r="B406" s="63"/>
      <c r="C406" s="15" t="s">
        <v>811</v>
      </c>
      <c r="D406" s="16" t="s">
        <v>812</v>
      </c>
      <c r="E406" s="31">
        <v>1019638</v>
      </c>
      <c r="F406" s="31">
        <v>961922.09</v>
      </c>
      <c r="G406" s="104">
        <f t="shared" si="14"/>
        <v>57715.910000000033</v>
      </c>
      <c r="H406" s="131">
        <f t="shared" si="15"/>
        <v>6.0000607741527212E-2</v>
      </c>
      <c r="I406" s="115">
        <v>1019638</v>
      </c>
      <c r="J406" s="31">
        <v>1019638</v>
      </c>
    </row>
    <row r="407" spans="1:10" s="20" customFormat="1" x14ac:dyDescent="0.25">
      <c r="A407" s="11">
        <v>406</v>
      </c>
      <c r="B407" s="63"/>
      <c r="C407" s="15" t="s">
        <v>813</v>
      </c>
      <c r="D407" s="16" t="s">
        <v>814</v>
      </c>
      <c r="E407" s="31">
        <v>0</v>
      </c>
      <c r="F407" s="31">
        <v>0</v>
      </c>
      <c r="G407" s="104">
        <f t="shared" si="14"/>
        <v>0</v>
      </c>
      <c r="H407" s="131">
        <f t="shared" si="15"/>
        <v>0</v>
      </c>
      <c r="I407" s="115">
        <v>0</v>
      </c>
      <c r="J407" s="31">
        <v>0</v>
      </c>
    </row>
    <row r="408" spans="1:10" s="20" customFormat="1" x14ac:dyDescent="0.25">
      <c r="A408" s="11">
        <v>407</v>
      </c>
      <c r="B408" s="63"/>
      <c r="C408" s="15" t="s">
        <v>815</v>
      </c>
      <c r="D408" s="16" t="s">
        <v>816</v>
      </c>
      <c r="E408" s="31">
        <v>1186605</v>
      </c>
      <c r="F408" s="31">
        <v>1482557.3986</v>
      </c>
      <c r="G408" s="104">
        <f t="shared" si="14"/>
        <v>-295952.39859999996</v>
      </c>
      <c r="H408" s="131">
        <f t="shared" si="15"/>
        <v>-0.19962289411490713</v>
      </c>
      <c r="I408" s="115">
        <v>1186605</v>
      </c>
      <c r="J408" s="31">
        <v>1186605</v>
      </c>
    </row>
    <row r="409" spans="1:10" s="20" customFormat="1" x14ac:dyDescent="0.25">
      <c r="A409" s="11">
        <v>408</v>
      </c>
      <c r="B409" s="63"/>
      <c r="C409" s="18" t="s">
        <v>817</v>
      </c>
      <c r="D409" s="19" t="s">
        <v>818</v>
      </c>
      <c r="E409" s="32">
        <v>666605</v>
      </c>
      <c r="F409" s="32">
        <v>664284.79</v>
      </c>
      <c r="G409" s="106">
        <f t="shared" si="14"/>
        <v>2320.2099999999627</v>
      </c>
      <c r="H409" s="132">
        <f t="shared" si="15"/>
        <v>3.4927941071779809E-3</v>
      </c>
      <c r="I409" s="116">
        <v>666605</v>
      </c>
      <c r="J409" s="32">
        <v>666605</v>
      </c>
    </row>
    <row r="410" spans="1:10" s="20" customFormat="1" x14ac:dyDescent="0.25">
      <c r="A410" s="11">
        <v>409</v>
      </c>
      <c r="B410" s="65"/>
      <c r="C410" s="18" t="s">
        <v>819</v>
      </c>
      <c r="D410" s="19" t="s">
        <v>820</v>
      </c>
      <c r="E410" s="32">
        <v>480000</v>
      </c>
      <c r="F410" s="32">
        <v>762654.60860000004</v>
      </c>
      <c r="G410" s="106">
        <f t="shared" si="14"/>
        <v>-282654.60860000004</v>
      </c>
      <c r="H410" s="132">
        <f t="shared" si="15"/>
        <v>-0.37061941986932617</v>
      </c>
      <c r="I410" s="116">
        <v>480000</v>
      </c>
      <c r="J410" s="32">
        <v>480000</v>
      </c>
    </row>
    <row r="411" spans="1:10" s="34" customFormat="1" x14ac:dyDescent="0.25">
      <c r="A411" s="28">
        <v>410</v>
      </c>
      <c r="B411" s="65" t="s">
        <v>37</v>
      </c>
      <c r="C411" s="18" t="s">
        <v>821</v>
      </c>
      <c r="D411" s="19" t="s">
        <v>822</v>
      </c>
      <c r="E411" s="32">
        <v>40000</v>
      </c>
      <c r="F411" s="32">
        <v>55618</v>
      </c>
      <c r="G411" s="106">
        <f t="shared" si="14"/>
        <v>-15618</v>
      </c>
      <c r="H411" s="132">
        <f t="shared" si="15"/>
        <v>-0.28080837139055703</v>
      </c>
      <c r="I411" s="116">
        <v>40000</v>
      </c>
      <c r="J411" s="32">
        <v>40000</v>
      </c>
    </row>
    <row r="412" spans="1:10" s="34" customFormat="1" x14ac:dyDescent="0.25">
      <c r="A412" s="28">
        <v>411</v>
      </c>
      <c r="B412" s="65"/>
      <c r="C412" s="18" t="s">
        <v>823</v>
      </c>
      <c r="D412" s="19" t="s">
        <v>824</v>
      </c>
      <c r="E412" s="32">
        <v>0</v>
      </c>
      <c r="F412" s="32">
        <v>0</v>
      </c>
      <c r="G412" s="106">
        <f t="shared" si="14"/>
        <v>0</v>
      </c>
      <c r="H412" s="132">
        <f t="shared" si="15"/>
        <v>0</v>
      </c>
      <c r="I412" s="116">
        <v>0</v>
      </c>
      <c r="J412" s="32">
        <v>0</v>
      </c>
    </row>
    <row r="413" spans="1:10" s="20" customFormat="1" x14ac:dyDescent="0.25">
      <c r="A413" s="28">
        <v>412</v>
      </c>
      <c r="B413" s="63"/>
      <c r="C413" s="36" t="s">
        <v>825</v>
      </c>
      <c r="D413" s="37" t="s">
        <v>826</v>
      </c>
      <c r="E413" s="38">
        <v>13528596.429999998</v>
      </c>
      <c r="F413" s="38">
        <v>11081340.250000007</v>
      </c>
      <c r="G413" s="108">
        <f t="shared" si="14"/>
        <v>2447256.1799999904</v>
      </c>
      <c r="H413" s="135">
        <f t="shared" si="15"/>
        <v>0.22084478274186994</v>
      </c>
      <c r="I413" s="121">
        <v>16209595.050000001</v>
      </c>
      <c r="J413" s="38">
        <v>17806221.18</v>
      </c>
    </row>
    <row r="414" spans="1:10" s="20" customFormat="1" x14ac:dyDescent="0.25">
      <c r="A414" s="11">
        <v>413</v>
      </c>
      <c r="B414" s="63"/>
      <c r="C414" s="12" t="s">
        <v>827</v>
      </c>
      <c r="D414" s="13" t="s">
        <v>828</v>
      </c>
      <c r="E414" s="30">
        <v>2560458.86</v>
      </c>
      <c r="F414" s="30">
        <v>1889136.5399999998</v>
      </c>
      <c r="G414" s="103">
        <f t="shared" si="14"/>
        <v>671322.32000000007</v>
      </c>
      <c r="H414" s="130">
        <f t="shared" si="15"/>
        <v>0.35535934316319989</v>
      </c>
      <c r="I414" s="114">
        <v>4140255.13</v>
      </c>
      <c r="J414" s="30">
        <v>5434253.2999999998</v>
      </c>
    </row>
    <row r="415" spans="1:10" s="20" customFormat="1" x14ac:dyDescent="0.25">
      <c r="A415" s="11">
        <v>414</v>
      </c>
      <c r="B415" s="63"/>
      <c r="C415" s="12" t="s">
        <v>829</v>
      </c>
      <c r="D415" s="13" t="s">
        <v>830</v>
      </c>
      <c r="E415" s="30">
        <v>10968137.569999998</v>
      </c>
      <c r="F415" s="30">
        <v>9192203.7100000083</v>
      </c>
      <c r="G415" s="103">
        <f t="shared" si="14"/>
        <v>1775933.8599999901</v>
      </c>
      <c r="H415" s="130">
        <f t="shared" si="15"/>
        <v>0.19320001122995004</v>
      </c>
      <c r="I415" s="114">
        <v>12069339.92</v>
      </c>
      <c r="J415" s="30">
        <v>12371967.879999999</v>
      </c>
    </row>
    <row r="416" spans="1:10" s="26" customFormat="1" x14ac:dyDescent="0.25">
      <c r="A416" s="11">
        <v>415</v>
      </c>
      <c r="B416" s="27"/>
      <c r="C416" s="15" t="s">
        <v>831</v>
      </c>
      <c r="D416" s="16" t="s">
        <v>832</v>
      </c>
      <c r="E416" s="31">
        <v>1628053.6199999999</v>
      </c>
      <c r="F416" s="31">
        <v>1464171.37</v>
      </c>
      <c r="G416" s="104">
        <f t="shared" si="14"/>
        <v>163882.24999999977</v>
      </c>
      <c r="H416" s="131">
        <f t="shared" si="15"/>
        <v>0.1119283257123104</v>
      </c>
      <c r="I416" s="115">
        <v>1705253.8699999999</v>
      </c>
      <c r="J416" s="31">
        <v>2056867.8699999999</v>
      </c>
    </row>
    <row r="417" spans="1:10" s="26" customFormat="1" x14ac:dyDescent="0.25">
      <c r="A417" s="25">
        <v>416</v>
      </c>
      <c r="B417" s="27"/>
      <c r="C417" s="18" t="s">
        <v>833</v>
      </c>
      <c r="D417" s="19" t="s">
        <v>834</v>
      </c>
      <c r="E417" s="32">
        <v>37344.49</v>
      </c>
      <c r="F417" s="32">
        <v>40601.97</v>
      </c>
      <c r="G417" s="106">
        <f t="shared" si="14"/>
        <v>-3257.4800000000032</v>
      </c>
      <c r="H417" s="132">
        <f t="shared" si="15"/>
        <v>-8.0229604622632913E-2</v>
      </c>
      <c r="I417" s="116">
        <v>37344.49</v>
      </c>
      <c r="J417" s="32">
        <v>37344.49</v>
      </c>
    </row>
    <row r="418" spans="1:10" s="26" customFormat="1" x14ac:dyDescent="0.25">
      <c r="A418" s="25">
        <v>417</v>
      </c>
      <c r="B418" s="27"/>
      <c r="C418" s="18" t="s">
        <v>835</v>
      </c>
      <c r="D418" s="19" t="s">
        <v>836</v>
      </c>
      <c r="E418" s="32">
        <v>1590709.13</v>
      </c>
      <c r="F418" s="32">
        <v>1423569.4000000001</v>
      </c>
      <c r="G418" s="106">
        <f t="shared" si="14"/>
        <v>167139.72999999975</v>
      </c>
      <c r="H418" s="132">
        <f t="shared" si="15"/>
        <v>0.11740890890180677</v>
      </c>
      <c r="I418" s="116">
        <v>1667909.38</v>
      </c>
      <c r="J418" s="32">
        <v>2019523.38</v>
      </c>
    </row>
    <row r="419" spans="1:10" s="26" customFormat="1" x14ac:dyDescent="0.25">
      <c r="A419" s="25">
        <v>418</v>
      </c>
      <c r="B419" s="27"/>
      <c r="C419" s="12" t="s">
        <v>837</v>
      </c>
      <c r="D419" s="13" t="s">
        <v>838</v>
      </c>
      <c r="E419" s="30">
        <v>9340083.9499999993</v>
      </c>
      <c r="F419" s="30">
        <v>7728032.3400000092</v>
      </c>
      <c r="G419" s="103">
        <f t="shared" si="14"/>
        <v>1612051.6099999901</v>
      </c>
      <c r="H419" s="130">
        <f t="shared" si="15"/>
        <v>0.20859793788078121</v>
      </c>
      <c r="I419" s="114">
        <v>10364086.050000001</v>
      </c>
      <c r="J419" s="30">
        <v>10315100.01</v>
      </c>
    </row>
    <row r="420" spans="1:10" s="26" customFormat="1" x14ac:dyDescent="0.25">
      <c r="A420" s="25">
        <v>419</v>
      </c>
      <c r="B420" s="27"/>
      <c r="C420" s="12" t="s">
        <v>839</v>
      </c>
      <c r="D420" s="13" t="s">
        <v>840</v>
      </c>
      <c r="E420" s="30">
        <v>0</v>
      </c>
      <c r="F420" s="30">
        <v>0</v>
      </c>
      <c r="G420" s="103">
        <f t="shared" si="14"/>
        <v>0</v>
      </c>
      <c r="H420" s="130">
        <f t="shared" si="15"/>
        <v>0</v>
      </c>
      <c r="I420" s="114">
        <v>0</v>
      </c>
      <c r="J420" s="30">
        <v>0</v>
      </c>
    </row>
    <row r="421" spans="1:10" s="26" customFormat="1" x14ac:dyDescent="0.25">
      <c r="A421" s="25">
        <v>420</v>
      </c>
      <c r="B421" s="27"/>
      <c r="C421" s="15" t="s">
        <v>841</v>
      </c>
      <c r="D421" s="16" t="s">
        <v>842</v>
      </c>
      <c r="E421" s="31">
        <v>0</v>
      </c>
      <c r="F421" s="31">
        <v>0</v>
      </c>
      <c r="G421" s="104">
        <f t="shared" si="14"/>
        <v>0</v>
      </c>
      <c r="H421" s="131">
        <f t="shared" si="15"/>
        <v>0</v>
      </c>
      <c r="I421" s="115">
        <v>0</v>
      </c>
      <c r="J421" s="31">
        <v>0</v>
      </c>
    </row>
    <row r="422" spans="1:10" s="26" customFormat="1" x14ac:dyDescent="0.25">
      <c r="A422" s="25">
        <v>421</v>
      </c>
      <c r="B422" s="27"/>
      <c r="C422" s="15" t="s">
        <v>843</v>
      </c>
      <c r="D422" s="16" t="s">
        <v>844</v>
      </c>
      <c r="E422" s="31">
        <v>0</v>
      </c>
      <c r="F422" s="31">
        <v>0</v>
      </c>
      <c r="G422" s="104">
        <f t="shared" si="14"/>
        <v>0</v>
      </c>
      <c r="H422" s="131">
        <f t="shared" si="15"/>
        <v>0</v>
      </c>
      <c r="I422" s="115">
        <v>0</v>
      </c>
      <c r="J422" s="31">
        <v>0</v>
      </c>
    </row>
    <row r="423" spans="1:10" s="26" customFormat="1" x14ac:dyDescent="0.25">
      <c r="A423" s="25">
        <v>422</v>
      </c>
      <c r="B423" s="27"/>
      <c r="C423" s="12" t="s">
        <v>845</v>
      </c>
      <c r="D423" s="13" t="s">
        <v>846</v>
      </c>
      <c r="E423" s="30">
        <v>-2107386.61</v>
      </c>
      <c r="F423" s="30">
        <v>541010.2043000001</v>
      </c>
      <c r="G423" s="103">
        <f t="shared" si="14"/>
        <v>-2648396.8142999997</v>
      </c>
      <c r="H423" s="130">
        <f t="shared" si="15"/>
        <v>-4.8952807049669156</v>
      </c>
      <c r="I423" s="114">
        <v>-2107386.61</v>
      </c>
      <c r="J423" s="30">
        <v>-2107386.61</v>
      </c>
    </row>
    <row r="424" spans="1:10" s="26" customFormat="1" x14ac:dyDescent="0.25">
      <c r="A424" s="25">
        <v>423</v>
      </c>
      <c r="B424" s="27"/>
      <c r="C424" s="15" t="s">
        <v>847</v>
      </c>
      <c r="D424" s="16" t="s">
        <v>848</v>
      </c>
      <c r="E424" s="31">
        <v>-2299429.65</v>
      </c>
      <c r="F424" s="31">
        <v>557484.27600000007</v>
      </c>
      <c r="G424" s="104">
        <f t="shared" si="14"/>
        <v>-2856913.926</v>
      </c>
      <c r="H424" s="131">
        <f t="shared" si="15"/>
        <v>-5.1246538225232374</v>
      </c>
      <c r="I424" s="115">
        <v>-2299429.65</v>
      </c>
      <c r="J424" s="31">
        <v>-2299429.65</v>
      </c>
    </row>
    <row r="425" spans="1:10" s="26" customFormat="1" x14ac:dyDescent="0.25">
      <c r="A425" s="25">
        <v>424</v>
      </c>
      <c r="B425" s="27"/>
      <c r="C425" s="18" t="s">
        <v>849</v>
      </c>
      <c r="D425" s="19" t="s">
        <v>850</v>
      </c>
      <c r="E425" s="32">
        <v>-656439.93000000005</v>
      </c>
      <c r="F425" s="32">
        <v>194895.39980000001</v>
      </c>
      <c r="G425" s="106">
        <f t="shared" si="14"/>
        <v>-851335.32980000007</v>
      </c>
      <c r="H425" s="132">
        <f t="shared" si="15"/>
        <v>-4.3681653372713418</v>
      </c>
      <c r="I425" s="116">
        <v>-656439.93000000005</v>
      </c>
      <c r="J425" s="32">
        <v>-656439.93000000005</v>
      </c>
    </row>
    <row r="426" spans="1:10" s="26" customFormat="1" x14ac:dyDescent="0.25">
      <c r="A426" s="25">
        <v>425</v>
      </c>
      <c r="B426" s="27"/>
      <c r="C426" s="18" t="s">
        <v>851</v>
      </c>
      <c r="D426" s="19" t="s">
        <v>852</v>
      </c>
      <c r="E426" s="32">
        <v>0</v>
      </c>
      <c r="F426" s="32">
        <v>0</v>
      </c>
      <c r="G426" s="106">
        <f t="shared" si="14"/>
        <v>0</v>
      </c>
      <c r="H426" s="132">
        <f t="shared" si="15"/>
        <v>0</v>
      </c>
      <c r="I426" s="116">
        <v>0</v>
      </c>
      <c r="J426" s="32">
        <v>0</v>
      </c>
    </row>
    <row r="427" spans="1:10" s="26" customFormat="1" x14ac:dyDescent="0.25">
      <c r="A427" s="25">
        <v>426</v>
      </c>
      <c r="B427" s="27"/>
      <c r="C427" s="18" t="s">
        <v>853</v>
      </c>
      <c r="D427" s="19" t="s">
        <v>854</v>
      </c>
      <c r="E427" s="32">
        <v>-1451262.9</v>
      </c>
      <c r="F427" s="32">
        <v>336992.01509999996</v>
      </c>
      <c r="G427" s="106">
        <f t="shared" si="14"/>
        <v>-1788254.9150999999</v>
      </c>
      <c r="H427" s="132">
        <f t="shared" si="15"/>
        <v>-5.3065201398595399</v>
      </c>
      <c r="I427" s="116">
        <v>-1451262.9</v>
      </c>
      <c r="J427" s="32">
        <v>-1451262.9</v>
      </c>
    </row>
    <row r="428" spans="1:10" s="26" customFormat="1" x14ac:dyDescent="0.25">
      <c r="A428" s="25">
        <v>427</v>
      </c>
      <c r="B428" s="27"/>
      <c r="C428" s="18" t="s">
        <v>855</v>
      </c>
      <c r="D428" s="19" t="s">
        <v>856</v>
      </c>
      <c r="E428" s="32">
        <v>-7533.67</v>
      </c>
      <c r="F428" s="32">
        <v>-1954.8244999999999</v>
      </c>
      <c r="G428" s="106">
        <f t="shared" si="14"/>
        <v>-5578.8455000000004</v>
      </c>
      <c r="H428" s="132">
        <f t="shared" si="15"/>
        <v>2.853885604564502</v>
      </c>
      <c r="I428" s="116">
        <v>-7533.67</v>
      </c>
      <c r="J428" s="32">
        <v>-7533.67</v>
      </c>
    </row>
    <row r="429" spans="1:10" s="26" customFormat="1" x14ac:dyDescent="0.25">
      <c r="A429" s="25">
        <v>428</v>
      </c>
      <c r="B429" s="27"/>
      <c r="C429" s="18" t="s">
        <v>857</v>
      </c>
      <c r="D429" s="19" t="s">
        <v>858</v>
      </c>
      <c r="E429" s="32">
        <v>-8753.14</v>
      </c>
      <c r="F429" s="32">
        <v>-5553.07</v>
      </c>
      <c r="G429" s="106">
        <f t="shared" si="14"/>
        <v>-3200.0699999999997</v>
      </c>
      <c r="H429" s="132">
        <f t="shared" si="15"/>
        <v>0.57627042338742351</v>
      </c>
      <c r="I429" s="116">
        <v>-8753.14</v>
      </c>
      <c r="J429" s="32">
        <v>-8753.14</v>
      </c>
    </row>
    <row r="430" spans="1:10" s="26" customFormat="1" x14ac:dyDescent="0.25">
      <c r="A430" s="25">
        <v>429</v>
      </c>
      <c r="B430" s="27"/>
      <c r="C430" s="18" t="s">
        <v>859</v>
      </c>
      <c r="D430" s="19" t="s">
        <v>860</v>
      </c>
      <c r="E430" s="32">
        <v>-9634.0300000000007</v>
      </c>
      <c r="F430" s="32">
        <v>1760.943</v>
      </c>
      <c r="G430" s="106">
        <f t="shared" si="14"/>
        <v>-11394.973</v>
      </c>
      <c r="H430" s="132">
        <f t="shared" si="15"/>
        <v>-6.4709493720126092</v>
      </c>
      <c r="I430" s="116">
        <v>-9634.0300000000007</v>
      </c>
      <c r="J430" s="32">
        <v>-9634.0300000000007</v>
      </c>
    </row>
    <row r="431" spans="1:10" s="26" customFormat="1" x14ac:dyDescent="0.25">
      <c r="A431" s="25">
        <v>430</v>
      </c>
      <c r="B431" s="27"/>
      <c r="C431" s="18" t="s">
        <v>861</v>
      </c>
      <c r="D431" s="19" t="s">
        <v>862</v>
      </c>
      <c r="E431" s="32">
        <v>0</v>
      </c>
      <c r="F431" s="32">
        <v>0</v>
      </c>
      <c r="G431" s="106">
        <f t="shared" si="14"/>
        <v>0</v>
      </c>
      <c r="H431" s="132">
        <f t="shared" si="15"/>
        <v>0</v>
      </c>
      <c r="I431" s="116">
        <v>0</v>
      </c>
      <c r="J431" s="32">
        <v>0</v>
      </c>
    </row>
    <row r="432" spans="1:10" s="26" customFormat="1" x14ac:dyDescent="0.25">
      <c r="A432" s="25">
        <v>431</v>
      </c>
      <c r="B432" s="27"/>
      <c r="C432" s="18" t="s">
        <v>863</v>
      </c>
      <c r="D432" s="19" t="s">
        <v>864</v>
      </c>
      <c r="E432" s="32">
        <v>-165805.98000000001</v>
      </c>
      <c r="F432" s="32">
        <v>31343.812600000005</v>
      </c>
      <c r="G432" s="106">
        <f t="shared" si="14"/>
        <v>-197149.79260000002</v>
      </c>
      <c r="H432" s="132">
        <f t="shared" si="15"/>
        <v>-6.289911030159745</v>
      </c>
      <c r="I432" s="116">
        <v>-165805.98000000001</v>
      </c>
      <c r="J432" s="32">
        <v>-165805.98000000001</v>
      </c>
    </row>
    <row r="433" spans="1:10" s="26" customFormat="1" x14ac:dyDescent="0.25">
      <c r="A433" s="25">
        <v>432</v>
      </c>
      <c r="B433" s="27"/>
      <c r="C433" s="15" t="s">
        <v>865</v>
      </c>
      <c r="D433" s="16" t="s">
        <v>866</v>
      </c>
      <c r="E433" s="31">
        <v>192043.04</v>
      </c>
      <c r="F433" s="31">
        <v>-16474.071699999993</v>
      </c>
      <c r="G433" s="104">
        <f t="shared" si="14"/>
        <v>208517.11170000001</v>
      </c>
      <c r="H433" s="131">
        <f t="shared" si="15"/>
        <v>-12.657290528849652</v>
      </c>
      <c r="I433" s="115">
        <v>192043.04</v>
      </c>
      <c r="J433" s="31">
        <v>192043.04</v>
      </c>
    </row>
    <row r="434" spans="1:10" s="26" customFormat="1" x14ac:dyDescent="0.25">
      <c r="A434" s="25">
        <v>433</v>
      </c>
      <c r="B434" s="27"/>
      <c r="C434" s="18" t="s">
        <v>867</v>
      </c>
      <c r="D434" s="19" t="s">
        <v>868</v>
      </c>
      <c r="E434" s="32">
        <v>0</v>
      </c>
      <c r="F434" s="32">
        <v>0</v>
      </c>
      <c r="G434" s="106">
        <f t="shared" si="14"/>
        <v>0</v>
      </c>
      <c r="H434" s="132">
        <f t="shared" si="15"/>
        <v>0</v>
      </c>
      <c r="I434" s="116">
        <v>0</v>
      </c>
      <c r="J434" s="32">
        <v>0</v>
      </c>
    </row>
    <row r="435" spans="1:10" s="26" customFormat="1" x14ac:dyDescent="0.25">
      <c r="A435" s="25">
        <v>434</v>
      </c>
      <c r="B435" s="27"/>
      <c r="C435" s="18" t="s">
        <v>869</v>
      </c>
      <c r="D435" s="19" t="s">
        <v>870</v>
      </c>
      <c r="E435" s="32">
        <v>44943.19</v>
      </c>
      <c r="F435" s="32">
        <v>-29554.21</v>
      </c>
      <c r="G435" s="106">
        <f t="shared" si="14"/>
        <v>74497.399999999994</v>
      </c>
      <c r="H435" s="132">
        <f t="shared" si="15"/>
        <v>-2.5207034801471599</v>
      </c>
      <c r="I435" s="116">
        <v>44943.19</v>
      </c>
      <c r="J435" s="32">
        <v>44943.19</v>
      </c>
    </row>
    <row r="436" spans="1:10" s="26" customFormat="1" x14ac:dyDescent="0.25">
      <c r="A436" s="25">
        <v>435</v>
      </c>
      <c r="B436" s="27"/>
      <c r="C436" s="18" t="s">
        <v>871</v>
      </c>
      <c r="D436" s="19" t="s">
        <v>872</v>
      </c>
      <c r="E436" s="32">
        <v>0</v>
      </c>
      <c r="F436" s="32">
        <v>0</v>
      </c>
      <c r="G436" s="106">
        <f t="shared" si="14"/>
        <v>0</v>
      </c>
      <c r="H436" s="132">
        <f t="shared" si="15"/>
        <v>0</v>
      </c>
      <c r="I436" s="116">
        <v>0</v>
      </c>
      <c r="J436" s="32">
        <v>0</v>
      </c>
    </row>
    <row r="437" spans="1:10" s="26" customFormat="1" x14ac:dyDescent="0.25">
      <c r="A437" s="25">
        <v>436</v>
      </c>
      <c r="B437" s="27"/>
      <c r="C437" s="18" t="s">
        <v>873</v>
      </c>
      <c r="D437" s="19" t="s">
        <v>874</v>
      </c>
      <c r="E437" s="32">
        <v>144187.25</v>
      </c>
      <c r="F437" s="32">
        <v>-7650.0316999999923</v>
      </c>
      <c r="G437" s="106">
        <f t="shared" si="14"/>
        <v>151837.28169999999</v>
      </c>
      <c r="H437" s="132">
        <f t="shared" si="15"/>
        <v>-19.847928434074351</v>
      </c>
      <c r="I437" s="116">
        <v>144187.25</v>
      </c>
      <c r="J437" s="32">
        <v>144187.25</v>
      </c>
    </row>
    <row r="438" spans="1:10" s="26" customFormat="1" x14ac:dyDescent="0.25">
      <c r="A438" s="25">
        <v>437</v>
      </c>
      <c r="B438" s="27"/>
      <c r="C438" s="18" t="s">
        <v>875</v>
      </c>
      <c r="D438" s="19" t="s">
        <v>876</v>
      </c>
      <c r="E438" s="32">
        <v>0</v>
      </c>
      <c r="F438" s="32">
        <v>0</v>
      </c>
      <c r="G438" s="106">
        <f t="shared" si="14"/>
        <v>0</v>
      </c>
      <c r="H438" s="132">
        <f t="shared" si="15"/>
        <v>0</v>
      </c>
      <c r="I438" s="116">
        <v>0</v>
      </c>
      <c r="J438" s="32">
        <v>0</v>
      </c>
    </row>
    <row r="439" spans="1:10" s="26" customFormat="1" x14ac:dyDescent="0.25">
      <c r="A439" s="25">
        <v>438</v>
      </c>
      <c r="B439" s="27"/>
      <c r="C439" s="18" t="s">
        <v>877</v>
      </c>
      <c r="D439" s="19" t="s">
        <v>878</v>
      </c>
      <c r="E439" s="32">
        <v>2912.6</v>
      </c>
      <c r="F439" s="32">
        <v>20730.169999999998</v>
      </c>
      <c r="G439" s="106">
        <f t="shared" si="14"/>
        <v>-17817.57</v>
      </c>
      <c r="H439" s="132">
        <f t="shared" si="15"/>
        <v>-0.85949946382494702</v>
      </c>
      <c r="I439" s="116">
        <v>2912.6</v>
      </c>
      <c r="J439" s="32">
        <v>2912.6</v>
      </c>
    </row>
    <row r="440" spans="1:10" s="26" customFormat="1" x14ac:dyDescent="0.25">
      <c r="A440" s="25">
        <v>439</v>
      </c>
      <c r="B440" s="27"/>
      <c r="C440" s="12" t="s">
        <v>879</v>
      </c>
      <c r="D440" s="13" t="s">
        <v>880</v>
      </c>
      <c r="E440" s="30">
        <v>9893769.870000001</v>
      </c>
      <c r="F440" s="30">
        <v>22176698.840499997</v>
      </c>
      <c r="G440" s="103">
        <f t="shared" si="14"/>
        <v>-12282928.970499996</v>
      </c>
      <c r="H440" s="130">
        <f t="shared" si="15"/>
        <v>-0.55386642794952001</v>
      </c>
      <c r="I440" s="114">
        <v>9893769.870000001</v>
      </c>
      <c r="J440" s="30">
        <v>9893769.870000001</v>
      </c>
    </row>
    <row r="441" spans="1:10" s="26" customFormat="1" x14ac:dyDescent="0.25">
      <c r="A441" s="25">
        <v>440</v>
      </c>
      <c r="B441" s="27"/>
      <c r="C441" s="15" t="s">
        <v>881</v>
      </c>
      <c r="D441" s="16" t="s">
        <v>882</v>
      </c>
      <c r="E441" s="31">
        <v>2611800</v>
      </c>
      <c r="F441" s="31">
        <v>1585230</v>
      </c>
      <c r="G441" s="104">
        <f t="shared" si="14"/>
        <v>1026570</v>
      </c>
      <c r="H441" s="131">
        <f t="shared" si="15"/>
        <v>0.64758426222062415</v>
      </c>
      <c r="I441" s="115">
        <v>2611800</v>
      </c>
      <c r="J441" s="31">
        <v>2611800</v>
      </c>
    </row>
    <row r="442" spans="1:10" s="26" customFormat="1" x14ac:dyDescent="0.25">
      <c r="A442" s="25">
        <v>441</v>
      </c>
      <c r="B442" s="27"/>
      <c r="C442" s="18" t="s">
        <v>883</v>
      </c>
      <c r="D442" s="19" t="s">
        <v>884</v>
      </c>
      <c r="E442" s="32">
        <v>485000</v>
      </c>
      <c r="F442" s="32">
        <v>250000</v>
      </c>
      <c r="G442" s="106">
        <f t="shared" si="14"/>
        <v>235000</v>
      </c>
      <c r="H442" s="132">
        <f t="shared" si="15"/>
        <v>0.94</v>
      </c>
      <c r="I442" s="116">
        <v>485000</v>
      </c>
      <c r="J442" s="32">
        <v>485000</v>
      </c>
    </row>
    <row r="443" spans="1:10" s="26" customFormat="1" x14ac:dyDescent="0.25">
      <c r="A443" s="25">
        <v>442</v>
      </c>
      <c r="B443" s="27"/>
      <c r="C443" s="18" t="s">
        <v>885</v>
      </c>
      <c r="D443" s="19" t="s">
        <v>886</v>
      </c>
      <c r="E443" s="32">
        <v>310000</v>
      </c>
      <c r="F443" s="32">
        <v>250000</v>
      </c>
      <c r="G443" s="106">
        <f t="shared" si="14"/>
        <v>60000</v>
      </c>
      <c r="H443" s="132">
        <f t="shared" si="15"/>
        <v>0.24</v>
      </c>
      <c r="I443" s="116">
        <v>310000</v>
      </c>
      <c r="J443" s="32">
        <v>310000</v>
      </c>
    </row>
    <row r="444" spans="1:10" s="26" customFormat="1" x14ac:dyDescent="0.25">
      <c r="A444" s="25">
        <v>443</v>
      </c>
      <c r="B444" s="27"/>
      <c r="C444" s="18" t="s">
        <v>887</v>
      </c>
      <c r="D444" s="19" t="s">
        <v>888</v>
      </c>
      <c r="E444" s="32">
        <v>0</v>
      </c>
      <c r="F444" s="32">
        <v>0</v>
      </c>
      <c r="G444" s="106">
        <f t="shared" si="14"/>
        <v>0</v>
      </c>
      <c r="H444" s="132">
        <f t="shared" si="15"/>
        <v>0</v>
      </c>
      <c r="I444" s="116">
        <v>0</v>
      </c>
      <c r="J444" s="32">
        <v>0</v>
      </c>
    </row>
    <row r="445" spans="1:10" s="26" customFormat="1" x14ac:dyDescent="0.25">
      <c r="A445" s="25">
        <v>444</v>
      </c>
      <c r="B445" s="27"/>
      <c r="C445" s="18" t="s">
        <v>889</v>
      </c>
      <c r="D445" s="19" t="s">
        <v>890</v>
      </c>
      <c r="E445" s="32">
        <v>0</v>
      </c>
      <c r="F445" s="32">
        <v>0</v>
      </c>
      <c r="G445" s="106">
        <f t="shared" si="14"/>
        <v>0</v>
      </c>
      <c r="H445" s="132">
        <f t="shared" si="15"/>
        <v>0</v>
      </c>
      <c r="I445" s="116">
        <v>0</v>
      </c>
      <c r="J445" s="32">
        <v>0</v>
      </c>
    </row>
    <row r="446" spans="1:10" s="26" customFormat="1" x14ac:dyDescent="0.25">
      <c r="A446" s="25">
        <v>445</v>
      </c>
      <c r="B446" s="27"/>
      <c r="C446" s="18" t="s">
        <v>891</v>
      </c>
      <c r="D446" s="19" t="s">
        <v>892</v>
      </c>
      <c r="E446" s="32">
        <v>1466800</v>
      </c>
      <c r="F446" s="32">
        <v>700000</v>
      </c>
      <c r="G446" s="106">
        <f t="shared" si="14"/>
        <v>766800</v>
      </c>
      <c r="H446" s="132">
        <f t="shared" si="15"/>
        <v>1.0954285714285714</v>
      </c>
      <c r="I446" s="116">
        <v>1466800</v>
      </c>
      <c r="J446" s="32">
        <v>1466800</v>
      </c>
    </row>
    <row r="447" spans="1:10" s="26" customFormat="1" x14ac:dyDescent="0.25">
      <c r="A447" s="25">
        <v>446</v>
      </c>
      <c r="B447" s="27"/>
      <c r="C447" s="18" t="s">
        <v>893</v>
      </c>
      <c r="D447" s="19" t="s">
        <v>894</v>
      </c>
      <c r="E447" s="32">
        <v>100000</v>
      </c>
      <c r="F447" s="32">
        <v>100000</v>
      </c>
      <c r="G447" s="106">
        <f t="shared" si="14"/>
        <v>0</v>
      </c>
      <c r="H447" s="132">
        <f t="shared" si="15"/>
        <v>0</v>
      </c>
      <c r="I447" s="116">
        <v>100000</v>
      </c>
      <c r="J447" s="32">
        <v>100000</v>
      </c>
    </row>
    <row r="448" spans="1:10" s="79" customFormat="1" x14ac:dyDescent="0.25">
      <c r="A448" s="25">
        <v>447</v>
      </c>
      <c r="B448" s="27"/>
      <c r="C448" s="18" t="s">
        <v>895</v>
      </c>
      <c r="D448" s="19" t="s">
        <v>896</v>
      </c>
      <c r="E448" s="32">
        <v>250000</v>
      </c>
      <c r="F448" s="32">
        <v>285230</v>
      </c>
      <c r="G448" s="106">
        <f t="shared" si="14"/>
        <v>-35230</v>
      </c>
      <c r="H448" s="132">
        <f t="shared" si="15"/>
        <v>-0.12351435683483504</v>
      </c>
      <c r="I448" s="116">
        <v>250000</v>
      </c>
      <c r="J448" s="32">
        <v>250000</v>
      </c>
    </row>
    <row r="449" spans="1:10" s="26" customFormat="1" x14ac:dyDescent="0.25">
      <c r="A449" s="25">
        <v>448</v>
      </c>
      <c r="B449" s="27"/>
      <c r="C449" s="15" t="s">
        <v>897</v>
      </c>
      <c r="D449" s="16" t="s">
        <v>898</v>
      </c>
      <c r="E449" s="31">
        <v>0</v>
      </c>
      <c r="F449" s="31">
        <v>0</v>
      </c>
      <c r="G449" s="104">
        <f t="shared" si="14"/>
        <v>0</v>
      </c>
      <c r="H449" s="131">
        <f t="shared" si="15"/>
        <v>0</v>
      </c>
      <c r="I449" s="115">
        <v>0</v>
      </c>
      <c r="J449" s="31">
        <v>0</v>
      </c>
    </row>
    <row r="450" spans="1:10" s="26" customFormat="1" x14ac:dyDescent="0.25">
      <c r="A450" s="25">
        <v>449</v>
      </c>
      <c r="B450" s="27"/>
      <c r="C450" s="15" t="s">
        <v>899</v>
      </c>
      <c r="D450" s="16" t="s">
        <v>900</v>
      </c>
      <c r="E450" s="31">
        <v>0</v>
      </c>
      <c r="F450" s="31">
        <v>10669637.069999998</v>
      </c>
      <c r="G450" s="104">
        <f t="shared" si="14"/>
        <v>-10669637.069999998</v>
      </c>
      <c r="H450" s="131">
        <f t="shared" si="15"/>
        <v>-1</v>
      </c>
      <c r="I450" s="115">
        <v>0</v>
      </c>
      <c r="J450" s="31">
        <v>0</v>
      </c>
    </row>
    <row r="451" spans="1:10" s="26" customFormat="1" ht="21" x14ac:dyDescent="0.25">
      <c r="A451" s="25">
        <v>450</v>
      </c>
      <c r="B451" s="27"/>
      <c r="C451" s="18" t="s">
        <v>901</v>
      </c>
      <c r="D451" s="19" t="s">
        <v>902</v>
      </c>
      <c r="E451" s="32">
        <v>0</v>
      </c>
      <c r="F451" s="32">
        <v>5844273.1399999997</v>
      </c>
      <c r="G451" s="106">
        <f t="shared" ref="G451:G514" si="16">E451-F451</f>
        <v>-5844273.1399999997</v>
      </c>
      <c r="H451" s="132">
        <f t="shared" si="15"/>
        <v>-1</v>
      </c>
      <c r="I451" s="116">
        <v>0</v>
      </c>
      <c r="J451" s="32">
        <v>0</v>
      </c>
    </row>
    <row r="452" spans="1:10" s="26" customFormat="1" x14ac:dyDescent="0.25">
      <c r="A452" s="25">
        <v>451</v>
      </c>
      <c r="B452" s="27"/>
      <c r="C452" s="18" t="s">
        <v>903</v>
      </c>
      <c r="D452" s="19" t="s">
        <v>904</v>
      </c>
      <c r="E452" s="32">
        <v>0</v>
      </c>
      <c r="F452" s="32">
        <v>2370397.1800000002</v>
      </c>
      <c r="G452" s="106">
        <f t="shared" si="16"/>
        <v>-2370397.1800000002</v>
      </c>
      <c r="H452" s="132">
        <f t="shared" ref="H452:H515" si="17">IFERROR(G452/F452,0)</f>
        <v>-1</v>
      </c>
      <c r="I452" s="116">
        <v>0</v>
      </c>
      <c r="J452" s="32">
        <v>0</v>
      </c>
    </row>
    <row r="453" spans="1:10" s="26" customFormat="1" x14ac:dyDescent="0.25">
      <c r="A453" s="25">
        <v>452</v>
      </c>
      <c r="B453" s="27"/>
      <c r="C453" s="18" t="s">
        <v>905</v>
      </c>
      <c r="D453" s="19" t="s">
        <v>906</v>
      </c>
      <c r="E453" s="32">
        <v>0</v>
      </c>
      <c r="F453" s="32">
        <v>417479.79</v>
      </c>
      <c r="G453" s="106">
        <f t="shared" si="16"/>
        <v>-417479.79</v>
      </c>
      <c r="H453" s="132">
        <f t="shared" si="17"/>
        <v>-1</v>
      </c>
      <c r="I453" s="116">
        <v>0</v>
      </c>
      <c r="J453" s="32">
        <v>0</v>
      </c>
    </row>
    <row r="454" spans="1:10" s="26" customFormat="1" x14ac:dyDescent="0.25">
      <c r="A454" s="25">
        <v>453</v>
      </c>
      <c r="B454" s="27"/>
      <c r="C454" s="18" t="s">
        <v>907</v>
      </c>
      <c r="D454" s="19" t="s">
        <v>908</v>
      </c>
      <c r="E454" s="32">
        <v>0</v>
      </c>
      <c r="F454" s="32">
        <v>1969345.2000000002</v>
      </c>
      <c r="G454" s="106">
        <f t="shared" si="16"/>
        <v>-1969345.2000000002</v>
      </c>
      <c r="H454" s="132">
        <f t="shared" si="17"/>
        <v>-1</v>
      </c>
      <c r="I454" s="116">
        <v>0</v>
      </c>
      <c r="J454" s="32">
        <v>0</v>
      </c>
    </row>
    <row r="455" spans="1:10" s="26" customFormat="1" x14ac:dyDescent="0.25">
      <c r="A455" s="25">
        <v>454</v>
      </c>
      <c r="B455" s="27"/>
      <c r="C455" s="18" t="s">
        <v>909</v>
      </c>
      <c r="D455" s="19" t="s">
        <v>910</v>
      </c>
      <c r="E455" s="32">
        <v>0</v>
      </c>
      <c r="F455" s="32">
        <v>68141.759999999995</v>
      </c>
      <c r="G455" s="106">
        <f t="shared" si="16"/>
        <v>-68141.759999999995</v>
      </c>
      <c r="H455" s="132">
        <f t="shared" si="17"/>
        <v>-1</v>
      </c>
      <c r="I455" s="116">
        <v>0</v>
      </c>
      <c r="J455" s="32">
        <v>0</v>
      </c>
    </row>
    <row r="456" spans="1:10" s="79" customFormat="1" x14ac:dyDescent="0.25">
      <c r="A456" s="25">
        <v>455</v>
      </c>
      <c r="B456" s="27"/>
      <c r="C456" s="18" t="s">
        <v>911</v>
      </c>
      <c r="D456" s="19" t="s">
        <v>912</v>
      </c>
      <c r="E456" s="32">
        <v>0</v>
      </c>
      <c r="F456" s="32">
        <v>0</v>
      </c>
      <c r="G456" s="106">
        <f t="shared" si="16"/>
        <v>0</v>
      </c>
      <c r="H456" s="132">
        <f t="shared" si="17"/>
        <v>0</v>
      </c>
      <c r="I456" s="116">
        <v>0</v>
      </c>
      <c r="J456" s="32">
        <v>0</v>
      </c>
    </row>
    <row r="457" spans="1:10" s="26" customFormat="1" x14ac:dyDescent="0.25">
      <c r="A457" s="25">
        <v>456</v>
      </c>
      <c r="B457" s="27"/>
      <c r="C457" s="15" t="s">
        <v>913</v>
      </c>
      <c r="D457" s="16" t="s">
        <v>914</v>
      </c>
      <c r="E457" s="31">
        <v>7281969.8700000001</v>
      </c>
      <c r="F457" s="31">
        <v>9921831.7705000006</v>
      </c>
      <c r="G457" s="104">
        <f t="shared" si="16"/>
        <v>-2639861.9005000005</v>
      </c>
      <c r="H457" s="131">
        <f t="shared" si="17"/>
        <v>-0.26606598071426152</v>
      </c>
      <c r="I457" s="115">
        <v>7281969.8700000001</v>
      </c>
      <c r="J457" s="31">
        <v>7281969.8700000001</v>
      </c>
    </row>
    <row r="458" spans="1:10" s="26" customFormat="1" x14ac:dyDescent="0.25">
      <c r="A458" s="25">
        <v>457</v>
      </c>
      <c r="B458" s="27"/>
      <c r="C458" s="39" t="s">
        <v>915</v>
      </c>
      <c r="D458" s="86" t="s">
        <v>916</v>
      </c>
      <c r="E458" s="41">
        <v>0</v>
      </c>
      <c r="F458" s="41">
        <v>0</v>
      </c>
      <c r="G458" s="107">
        <f t="shared" si="16"/>
        <v>0</v>
      </c>
      <c r="H458" s="136">
        <f t="shared" si="17"/>
        <v>0</v>
      </c>
      <c r="I458" s="122">
        <v>0</v>
      </c>
      <c r="J458" s="41">
        <v>0</v>
      </c>
    </row>
    <row r="459" spans="1:10" s="26" customFormat="1" x14ac:dyDescent="0.25">
      <c r="A459" s="25">
        <v>458</v>
      </c>
      <c r="B459" s="27"/>
      <c r="C459" s="39" t="s">
        <v>917</v>
      </c>
      <c r="D459" s="86" t="s">
        <v>918</v>
      </c>
      <c r="E459" s="41">
        <v>0</v>
      </c>
      <c r="F459" s="41">
        <v>0</v>
      </c>
      <c r="G459" s="107">
        <f t="shared" si="16"/>
        <v>0</v>
      </c>
      <c r="H459" s="136">
        <f t="shared" si="17"/>
        <v>0</v>
      </c>
      <c r="I459" s="122">
        <v>0</v>
      </c>
      <c r="J459" s="41">
        <v>0</v>
      </c>
    </row>
    <row r="460" spans="1:10" s="26" customFormat="1" x14ac:dyDescent="0.25">
      <c r="A460" s="25">
        <v>459</v>
      </c>
      <c r="B460" s="27"/>
      <c r="C460" s="39" t="s">
        <v>919</v>
      </c>
      <c r="D460" s="86" t="s">
        <v>920</v>
      </c>
      <c r="E460" s="41">
        <v>1740297.72</v>
      </c>
      <c r="F460" s="41">
        <v>1927162.5898</v>
      </c>
      <c r="G460" s="107">
        <f t="shared" si="16"/>
        <v>-186864.86979999999</v>
      </c>
      <c r="H460" s="136">
        <f t="shared" si="17"/>
        <v>-9.6963728327350285E-2</v>
      </c>
      <c r="I460" s="122">
        <v>1740297.72</v>
      </c>
      <c r="J460" s="41">
        <v>1740297.72</v>
      </c>
    </row>
    <row r="461" spans="1:10" s="26" customFormat="1" x14ac:dyDescent="0.25">
      <c r="A461" s="25">
        <v>460</v>
      </c>
      <c r="B461" s="27"/>
      <c r="C461" s="18" t="s">
        <v>921</v>
      </c>
      <c r="D461" s="19" t="s">
        <v>922</v>
      </c>
      <c r="E461" s="32">
        <v>155751.79999999999</v>
      </c>
      <c r="F461" s="32">
        <v>181766.49830000001</v>
      </c>
      <c r="G461" s="106">
        <f t="shared" si="16"/>
        <v>-26014.698300000018</v>
      </c>
      <c r="H461" s="132">
        <f t="shared" si="17"/>
        <v>-0.14312152428146335</v>
      </c>
      <c r="I461" s="116">
        <v>155751.79999999999</v>
      </c>
      <c r="J461" s="32">
        <v>155751.79999999999</v>
      </c>
    </row>
    <row r="462" spans="1:10" s="26" customFormat="1" x14ac:dyDescent="0.25">
      <c r="A462" s="25">
        <v>461</v>
      </c>
      <c r="B462" s="27"/>
      <c r="C462" s="18" t="s">
        <v>923</v>
      </c>
      <c r="D462" s="19" t="s">
        <v>924</v>
      </c>
      <c r="E462" s="32">
        <v>0</v>
      </c>
      <c r="F462" s="32">
        <v>2452650.2023999998</v>
      </c>
      <c r="G462" s="106">
        <f t="shared" si="16"/>
        <v>-2452650.2023999998</v>
      </c>
      <c r="H462" s="132">
        <f t="shared" si="17"/>
        <v>-1</v>
      </c>
      <c r="I462" s="116">
        <v>0</v>
      </c>
      <c r="J462" s="32">
        <v>0</v>
      </c>
    </row>
    <row r="463" spans="1:10" s="26" customFormat="1" x14ac:dyDescent="0.25">
      <c r="A463" s="25">
        <v>462</v>
      </c>
      <c r="B463" s="27"/>
      <c r="C463" s="18" t="s">
        <v>925</v>
      </c>
      <c r="D463" s="19" t="s">
        <v>926</v>
      </c>
      <c r="E463" s="32">
        <v>0</v>
      </c>
      <c r="F463" s="32">
        <v>0</v>
      </c>
      <c r="G463" s="106">
        <f t="shared" si="16"/>
        <v>0</v>
      </c>
      <c r="H463" s="132">
        <f t="shared" si="17"/>
        <v>0</v>
      </c>
      <c r="I463" s="116">
        <v>0</v>
      </c>
      <c r="J463" s="32">
        <v>0</v>
      </c>
    </row>
    <row r="464" spans="1:10" s="26" customFormat="1" x14ac:dyDescent="0.25">
      <c r="A464" s="25">
        <v>463</v>
      </c>
      <c r="B464" s="27"/>
      <c r="C464" s="18" t="s">
        <v>927</v>
      </c>
      <c r="D464" s="19" t="s">
        <v>928</v>
      </c>
      <c r="E464" s="32">
        <v>0</v>
      </c>
      <c r="F464" s="32">
        <v>0</v>
      </c>
      <c r="G464" s="106">
        <f t="shared" si="16"/>
        <v>0</v>
      </c>
      <c r="H464" s="132">
        <f t="shared" si="17"/>
        <v>0</v>
      </c>
      <c r="I464" s="116">
        <v>0</v>
      </c>
      <c r="J464" s="32">
        <v>0</v>
      </c>
    </row>
    <row r="465" spans="1:10" s="26" customFormat="1" x14ac:dyDescent="0.25">
      <c r="A465" s="25">
        <v>464</v>
      </c>
      <c r="B465" s="27"/>
      <c r="C465" s="18" t="s">
        <v>929</v>
      </c>
      <c r="D465" s="19" t="s">
        <v>930</v>
      </c>
      <c r="E465" s="32">
        <v>0</v>
      </c>
      <c r="F465" s="32">
        <v>0</v>
      </c>
      <c r="G465" s="106">
        <f t="shared" si="16"/>
        <v>0</v>
      </c>
      <c r="H465" s="132">
        <f t="shared" si="17"/>
        <v>0</v>
      </c>
      <c r="I465" s="116">
        <v>0</v>
      </c>
      <c r="J465" s="32">
        <v>0</v>
      </c>
    </row>
    <row r="466" spans="1:10" s="26" customFormat="1" x14ac:dyDescent="0.25">
      <c r="A466" s="25">
        <v>465</v>
      </c>
      <c r="B466" s="27"/>
      <c r="C466" s="18" t="s">
        <v>931</v>
      </c>
      <c r="D466" s="19" t="s">
        <v>932</v>
      </c>
      <c r="E466" s="32">
        <v>3206420.35</v>
      </c>
      <c r="F466" s="32">
        <v>3868647.19</v>
      </c>
      <c r="G466" s="106">
        <f t="shared" si="16"/>
        <v>-662226.83999999985</v>
      </c>
      <c r="H466" s="132">
        <f t="shared" si="17"/>
        <v>-0.17117788401893527</v>
      </c>
      <c r="I466" s="116">
        <v>3206420.35</v>
      </c>
      <c r="J466" s="32">
        <v>3206420.35</v>
      </c>
    </row>
    <row r="467" spans="1:10" s="26" customFormat="1" x14ac:dyDescent="0.25">
      <c r="A467" s="25">
        <v>466</v>
      </c>
      <c r="B467" s="27"/>
      <c r="C467" s="39" t="s">
        <v>933</v>
      </c>
      <c r="D467" s="40" t="s">
        <v>934</v>
      </c>
      <c r="E467" s="41">
        <v>2179500</v>
      </c>
      <c r="F467" s="41">
        <v>1491605.29</v>
      </c>
      <c r="G467" s="107">
        <f t="shared" si="16"/>
        <v>687894.71</v>
      </c>
      <c r="H467" s="136">
        <f t="shared" si="17"/>
        <v>0.46117744058148247</v>
      </c>
      <c r="I467" s="122">
        <v>2179500</v>
      </c>
      <c r="J467" s="41">
        <v>2179500</v>
      </c>
    </row>
    <row r="468" spans="1:10" s="73" customFormat="1" ht="11.25" x14ac:dyDescent="0.25">
      <c r="A468" s="25">
        <v>467</v>
      </c>
      <c r="B468" s="72"/>
      <c r="C468" s="88" t="s">
        <v>935</v>
      </c>
      <c r="D468" s="89" t="s">
        <v>936</v>
      </c>
      <c r="E468" s="95">
        <v>464767583.20999998</v>
      </c>
      <c r="F468" s="95">
        <v>460074383.46364665</v>
      </c>
      <c r="G468" s="95">
        <f t="shared" si="16"/>
        <v>4693199.7463533282</v>
      </c>
      <c r="H468" s="137">
        <f t="shared" si="17"/>
        <v>1.0200958616780208E-2</v>
      </c>
      <c r="I468" s="123">
        <v>471909344.21000004</v>
      </c>
      <c r="J468" s="95">
        <v>478429110.84000003</v>
      </c>
    </row>
    <row r="469" spans="1:10" s="20" customFormat="1" ht="11.25" x14ac:dyDescent="0.25">
      <c r="A469" s="71">
        <v>468</v>
      </c>
      <c r="B469" s="63"/>
      <c r="C469" s="21"/>
      <c r="D469" s="13" t="s">
        <v>937</v>
      </c>
      <c r="E469" s="30">
        <v>0</v>
      </c>
      <c r="F469" s="30">
        <v>0</v>
      </c>
      <c r="G469" s="103">
        <f t="shared" si="16"/>
        <v>0</v>
      </c>
      <c r="H469" s="130">
        <f t="shared" si="17"/>
        <v>0</v>
      </c>
      <c r="I469" s="114">
        <v>0</v>
      </c>
      <c r="J469" s="30">
        <v>0</v>
      </c>
    </row>
    <row r="470" spans="1:10" s="20" customFormat="1" x14ac:dyDescent="0.25">
      <c r="A470" s="11">
        <v>469</v>
      </c>
      <c r="B470" s="63"/>
      <c r="C470" s="12" t="s">
        <v>938</v>
      </c>
      <c r="D470" s="13" t="s">
        <v>939</v>
      </c>
      <c r="E470" s="30">
        <v>0</v>
      </c>
      <c r="F470" s="30">
        <v>0</v>
      </c>
      <c r="G470" s="103">
        <f t="shared" si="16"/>
        <v>0</v>
      </c>
      <c r="H470" s="130">
        <f t="shared" si="17"/>
        <v>0</v>
      </c>
      <c r="I470" s="114">
        <v>0</v>
      </c>
      <c r="J470" s="30">
        <v>0</v>
      </c>
    </row>
    <row r="471" spans="1:10" s="20" customFormat="1" x14ac:dyDescent="0.25">
      <c r="A471" s="11">
        <v>470</v>
      </c>
      <c r="B471" s="63"/>
      <c r="C471" s="18" t="s">
        <v>940</v>
      </c>
      <c r="D471" s="19" t="s">
        <v>941</v>
      </c>
      <c r="E471" s="32">
        <v>0</v>
      </c>
      <c r="F471" s="32">
        <v>0</v>
      </c>
      <c r="G471" s="106">
        <f t="shared" si="16"/>
        <v>0</v>
      </c>
      <c r="H471" s="132">
        <f t="shared" si="17"/>
        <v>0</v>
      </c>
      <c r="I471" s="116">
        <v>0</v>
      </c>
      <c r="J471" s="32">
        <v>0</v>
      </c>
    </row>
    <row r="472" spans="1:10" s="20" customFormat="1" x14ac:dyDescent="0.25">
      <c r="A472" s="11">
        <v>471</v>
      </c>
      <c r="B472" s="63"/>
      <c r="C472" s="18" t="s">
        <v>942</v>
      </c>
      <c r="D472" s="19" t="s">
        <v>943</v>
      </c>
      <c r="E472" s="32">
        <v>0</v>
      </c>
      <c r="F472" s="32">
        <v>0</v>
      </c>
      <c r="G472" s="106">
        <f t="shared" si="16"/>
        <v>0</v>
      </c>
      <c r="H472" s="132">
        <f t="shared" si="17"/>
        <v>0</v>
      </c>
      <c r="I472" s="116">
        <v>0</v>
      </c>
      <c r="J472" s="32">
        <v>0</v>
      </c>
    </row>
    <row r="473" spans="1:10" s="20" customFormat="1" x14ac:dyDescent="0.25">
      <c r="A473" s="11">
        <v>472</v>
      </c>
      <c r="B473" s="63"/>
      <c r="C473" s="18" t="s">
        <v>944</v>
      </c>
      <c r="D473" s="19" t="s">
        <v>945</v>
      </c>
      <c r="E473" s="32">
        <v>0</v>
      </c>
      <c r="F473" s="32">
        <v>0</v>
      </c>
      <c r="G473" s="106">
        <f t="shared" si="16"/>
        <v>0</v>
      </c>
      <c r="H473" s="132">
        <f t="shared" si="17"/>
        <v>0</v>
      </c>
      <c r="I473" s="116">
        <v>0</v>
      </c>
      <c r="J473" s="32">
        <v>0</v>
      </c>
    </row>
    <row r="474" spans="1:10" s="20" customFormat="1" x14ac:dyDescent="0.25">
      <c r="A474" s="11">
        <v>473</v>
      </c>
      <c r="B474" s="63"/>
      <c r="C474" s="12" t="s">
        <v>946</v>
      </c>
      <c r="D474" s="13" t="s">
        <v>947</v>
      </c>
      <c r="E474" s="30">
        <v>0</v>
      </c>
      <c r="F474" s="30">
        <v>0</v>
      </c>
      <c r="G474" s="103">
        <f t="shared" si="16"/>
        <v>0</v>
      </c>
      <c r="H474" s="130">
        <f t="shared" si="17"/>
        <v>0</v>
      </c>
      <c r="I474" s="114">
        <v>0</v>
      </c>
      <c r="J474" s="30">
        <v>0</v>
      </c>
    </row>
    <row r="475" spans="1:10" s="20" customFormat="1" x14ac:dyDescent="0.25">
      <c r="A475" s="11">
        <v>474</v>
      </c>
      <c r="B475" s="63"/>
      <c r="C475" s="18" t="s">
        <v>948</v>
      </c>
      <c r="D475" s="19" t="s">
        <v>949</v>
      </c>
      <c r="E475" s="32">
        <v>0</v>
      </c>
      <c r="F475" s="32">
        <v>0</v>
      </c>
      <c r="G475" s="106">
        <f t="shared" si="16"/>
        <v>0</v>
      </c>
      <c r="H475" s="132">
        <f t="shared" si="17"/>
        <v>0</v>
      </c>
      <c r="I475" s="116">
        <v>0</v>
      </c>
      <c r="J475" s="32">
        <v>0</v>
      </c>
    </row>
    <row r="476" spans="1:10" s="20" customFormat="1" x14ac:dyDescent="0.25">
      <c r="A476" s="11">
        <v>475</v>
      </c>
      <c r="B476" s="63"/>
      <c r="C476" s="18" t="s">
        <v>950</v>
      </c>
      <c r="D476" s="19" t="s">
        <v>951</v>
      </c>
      <c r="E476" s="32">
        <v>0</v>
      </c>
      <c r="F476" s="32">
        <v>0</v>
      </c>
      <c r="G476" s="106">
        <f t="shared" si="16"/>
        <v>0</v>
      </c>
      <c r="H476" s="132">
        <f t="shared" si="17"/>
        <v>0</v>
      </c>
      <c r="I476" s="116">
        <v>0</v>
      </c>
      <c r="J476" s="32">
        <v>0</v>
      </c>
    </row>
    <row r="477" spans="1:10" s="20" customFormat="1" x14ac:dyDescent="0.25">
      <c r="A477" s="11">
        <v>476</v>
      </c>
      <c r="B477" s="63"/>
      <c r="C477" s="18" t="s">
        <v>952</v>
      </c>
      <c r="D477" s="19" t="s">
        <v>953</v>
      </c>
      <c r="E477" s="32">
        <v>0</v>
      </c>
      <c r="F477" s="32">
        <v>0</v>
      </c>
      <c r="G477" s="106">
        <f t="shared" si="16"/>
        <v>0</v>
      </c>
      <c r="H477" s="132">
        <f t="shared" si="17"/>
        <v>0</v>
      </c>
      <c r="I477" s="116">
        <v>0</v>
      </c>
      <c r="J477" s="32">
        <v>0</v>
      </c>
    </row>
    <row r="478" spans="1:10" s="20" customFormat="1" x14ac:dyDescent="0.25">
      <c r="A478" s="11">
        <v>477</v>
      </c>
      <c r="B478" s="63"/>
      <c r="C478" s="18" t="s">
        <v>954</v>
      </c>
      <c r="D478" s="19" t="s">
        <v>955</v>
      </c>
      <c r="E478" s="32">
        <v>0</v>
      </c>
      <c r="F478" s="32">
        <v>0</v>
      </c>
      <c r="G478" s="106">
        <f t="shared" si="16"/>
        <v>0</v>
      </c>
      <c r="H478" s="132">
        <f t="shared" si="17"/>
        <v>0</v>
      </c>
      <c r="I478" s="116">
        <v>0</v>
      </c>
      <c r="J478" s="32">
        <v>0</v>
      </c>
    </row>
    <row r="479" spans="1:10" s="20" customFormat="1" x14ac:dyDescent="0.25">
      <c r="A479" s="11">
        <v>478</v>
      </c>
      <c r="B479" s="63"/>
      <c r="C479" s="18" t="s">
        <v>956</v>
      </c>
      <c r="D479" s="19" t="s">
        <v>957</v>
      </c>
      <c r="E479" s="32">
        <v>0</v>
      </c>
      <c r="F479" s="32">
        <v>0</v>
      </c>
      <c r="G479" s="106">
        <f t="shared" si="16"/>
        <v>0</v>
      </c>
      <c r="H479" s="132">
        <f t="shared" si="17"/>
        <v>0</v>
      </c>
      <c r="I479" s="116">
        <v>0</v>
      </c>
      <c r="J479" s="32">
        <v>0</v>
      </c>
    </row>
    <row r="480" spans="1:10" s="20" customFormat="1" x14ac:dyDescent="0.25">
      <c r="A480" s="11">
        <v>479</v>
      </c>
      <c r="B480" s="63"/>
      <c r="C480" s="12" t="s">
        <v>958</v>
      </c>
      <c r="D480" s="13" t="s">
        <v>959</v>
      </c>
      <c r="E480" s="30">
        <v>70250</v>
      </c>
      <c r="F480" s="30">
        <v>76732.439999999988</v>
      </c>
      <c r="G480" s="103">
        <f t="shared" si="16"/>
        <v>-6482.4399999999878</v>
      </c>
      <c r="H480" s="130">
        <f t="shared" si="17"/>
        <v>-8.4481087790248668E-2</v>
      </c>
      <c r="I480" s="114">
        <v>70250</v>
      </c>
      <c r="J480" s="30">
        <v>70250</v>
      </c>
    </row>
    <row r="481" spans="1:10" s="20" customFormat="1" x14ac:dyDescent="0.25">
      <c r="A481" s="11">
        <v>480</v>
      </c>
      <c r="B481" s="63"/>
      <c r="C481" s="18" t="s">
        <v>960</v>
      </c>
      <c r="D481" s="19" t="s">
        <v>961</v>
      </c>
      <c r="E481" s="32">
        <v>0</v>
      </c>
      <c r="F481" s="32">
        <v>0</v>
      </c>
      <c r="G481" s="106">
        <f t="shared" si="16"/>
        <v>0</v>
      </c>
      <c r="H481" s="132">
        <f t="shared" si="17"/>
        <v>0</v>
      </c>
      <c r="I481" s="116">
        <v>0</v>
      </c>
      <c r="J481" s="32">
        <v>0</v>
      </c>
    </row>
    <row r="482" spans="1:10" s="20" customFormat="1" x14ac:dyDescent="0.25">
      <c r="A482" s="11">
        <v>481</v>
      </c>
      <c r="B482" s="63"/>
      <c r="C482" s="18" t="s">
        <v>962</v>
      </c>
      <c r="D482" s="19" t="s">
        <v>963</v>
      </c>
      <c r="E482" s="32">
        <v>0</v>
      </c>
      <c r="F482" s="32">
        <v>0</v>
      </c>
      <c r="G482" s="106">
        <f t="shared" si="16"/>
        <v>0</v>
      </c>
      <c r="H482" s="132">
        <f t="shared" si="17"/>
        <v>0</v>
      </c>
      <c r="I482" s="116">
        <v>0</v>
      </c>
      <c r="J482" s="32">
        <v>0</v>
      </c>
    </row>
    <row r="483" spans="1:10" s="20" customFormat="1" x14ac:dyDescent="0.25">
      <c r="A483" s="11">
        <v>482</v>
      </c>
      <c r="B483" s="63"/>
      <c r="C483" s="18" t="s">
        <v>964</v>
      </c>
      <c r="D483" s="19" t="s">
        <v>965</v>
      </c>
      <c r="E483" s="32">
        <v>70250</v>
      </c>
      <c r="F483" s="32">
        <v>76732.439999999988</v>
      </c>
      <c r="G483" s="106">
        <f t="shared" si="16"/>
        <v>-6482.4399999999878</v>
      </c>
      <c r="H483" s="132">
        <f t="shared" si="17"/>
        <v>-8.4481087790248668E-2</v>
      </c>
      <c r="I483" s="116">
        <v>70250</v>
      </c>
      <c r="J483" s="32">
        <v>70250</v>
      </c>
    </row>
    <row r="484" spans="1:10" s="20" customFormat="1" x14ac:dyDescent="0.25">
      <c r="A484" s="11">
        <v>483</v>
      </c>
      <c r="B484" s="65"/>
      <c r="C484" s="12" t="s">
        <v>966</v>
      </c>
      <c r="D484" s="13" t="s">
        <v>967</v>
      </c>
      <c r="E484" s="30">
        <v>110000</v>
      </c>
      <c r="F484" s="30">
        <v>115508.87</v>
      </c>
      <c r="G484" s="103">
        <f t="shared" si="16"/>
        <v>-5508.8699999999953</v>
      </c>
      <c r="H484" s="130">
        <f t="shared" si="17"/>
        <v>-4.7692181561467928E-2</v>
      </c>
      <c r="I484" s="114">
        <v>110000</v>
      </c>
      <c r="J484" s="30">
        <v>110000</v>
      </c>
    </row>
    <row r="485" spans="1:10" s="20" customFormat="1" x14ac:dyDescent="0.25">
      <c r="A485" s="28">
        <v>484</v>
      </c>
      <c r="B485" s="65"/>
      <c r="C485" s="18" t="s">
        <v>968</v>
      </c>
      <c r="D485" s="19" t="s">
        <v>969</v>
      </c>
      <c r="E485" s="32">
        <v>110000</v>
      </c>
      <c r="F485" s="32">
        <v>115508.87</v>
      </c>
      <c r="G485" s="106">
        <f t="shared" si="16"/>
        <v>-5508.8699999999953</v>
      </c>
      <c r="H485" s="132">
        <f t="shared" si="17"/>
        <v>-4.7692181561467928E-2</v>
      </c>
      <c r="I485" s="116">
        <v>110000</v>
      </c>
      <c r="J485" s="32">
        <v>110000</v>
      </c>
    </row>
    <row r="486" spans="1:10" s="20" customFormat="1" x14ac:dyDescent="0.25">
      <c r="A486" s="28">
        <v>485</v>
      </c>
      <c r="B486" s="63"/>
      <c r="C486" s="18" t="s">
        <v>970</v>
      </c>
      <c r="D486" s="19" t="s">
        <v>971</v>
      </c>
      <c r="E486" s="32">
        <v>0</v>
      </c>
      <c r="F486" s="32">
        <v>0</v>
      </c>
      <c r="G486" s="106">
        <f t="shared" si="16"/>
        <v>0</v>
      </c>
      <c r="H486" s="132">
        <f t="shared" si="17"/>
        <v>0</v>
      </c>
      <c r="I486" s="116">
        <v>0</v>
      </c>
      <c r="J486" s="32">
        <v>0</v>
      </c>
    </row>
    <row r="487" spans="1:10" s="20" customFormat="1" x14ac:dyDescent="0.25">
      <c r="A487" s="11">
        <v>486</v>
      </c>
      <c r="B487" s="65"/>
      <c r="C487" s="12" t="s">
        <v>972</v>
      </c>
      <c r="D487" s="13" t="s">
        <v>973</v>
      </c>
      <c r="E487" s="30">
        <v>-180250</v>
      </c>
      <c r="F487" s="30">
        <v>-192241.31</v>
      </c>
      <c r="G487" s="103">
        <f t="shared" si="16"/>
        <v>11991.309999999998</v>
      </c>
      <c r="H487" s="130">
        <f t="shared" si="17"/>
        <v>-6.2376343565282599E-2</v>
      </c>
      <c r="I487" s="114">
        <v>-180250</v>
      </c>
      <c r="J487" s="30">
        <v>-180250</v>
      </c>
    </row>
    <row r="488" spans="1:10" s="20" customFormat="1" x14ac:dyDescent="0.25">
      <c r="A488" s="28">
        <v>487</v>
      </c>
      <c r="B488" s="63"/>
      <c r="C488" s="21"/>
      <c r="D488" s="13" t="s">
        <v>974</v>
      </c>
      <c r="E488" s="30">
        <v>0</v>
      </c>
      <c r="F488" s="30">
        <v>0</v>
      </c>
      <c r="G488" s="103">
        <f t="shared" si="16"/>
        <v>0</v>
      </c>
      <c r="H488" s="130">
        <f t="shared" si="17"/>
        <v>0</v>
      </c>
      <c r="I488" s="114">
        <v>0</v>
      </c>
      <c r="J488" s="30">
        <v>0</v>
      </c>
    </row>
    <row r="489" spans="1:10" s="20" customFormat="1" x14ac:dyDescent="0.25">
      <c r="A489" s="11">
        <v>488</v>
      </c>
      <c r="B489" s="63"/>
      <c r="C489" s="12" t="s">
        <v>975</v>
      </c>
      <c r="D489" s="13" t="s">
        <v>976</v>
      </c>
      <c r="E489" s="30">
        <v>0</v>
      </c>
      <c r="F489" s="30">
        <v>0</v>
      </c>
      <c r="G489" s="103">
        <f t="shared" si="16"/>
        <v>0</v>
      </c>
      <c r="H489" s="130">
        <f t="shared" si="17"/>
        <v>0</v>
      </c>
      <c r="I489" s="114">
        <v>0</v>
      </c>
      <c r="J489" s="30">
        <v>0</v>
      </c>
    </row>
    <row r="490" spans="1:10" s="20" customFormat="1" x14ac:dyDescent="0.25">
      <c r="A490" s="11">
        <v>489</v>
      </c>
      <c r="B490" s="63"/>
      <c r="C490" s="12" t="s">
        <v>977</v>
      </c>
      <c r="D490" s="13" t="s">
        <v>978</v>
      </c>
      <c r="E490" s="30">
        <v>0</v>
      </c>
      <c r="F490" s="30">
        <v>0</v>
      </c>
      <c r="G490" s="103">
        <f t="shared" si="16"/>
        <v>0</v>
      </c>
      <c r="H490" s="130">
        <f t="shared" si="17"/>
        <v>0</v>
      </c>
      <c r="I490" s="114">
        <v>0</v>
      </c>
      <c r="J490" s="30">
        <v>0</v>
      </c>
    </row>
    <row r="491" spans="1:10" s="20" customFormat="1" x14ac:dyDescent="0.25">
      <c r="A491" s="11">
        <v>490</v>
      </c>
      <c r="B491" s="63"/>
      <c r="C491" s="12" t="s">
        <v>979</v>
      </c>
      <c r="D491" s="13" t="s">
        <v>980</v>
      </c>
      <c r="E491" s="30">
        <v>0</v>
      </c>
      <c r="F491" s="30">
        <v>0</v>
      </c>
      <c r="G491" s="103">
        <f t="shared" si="16"/>
        <v>0</v>
      </c>
      <c r="H491" s="130">
        <f t="shared" si="17"/>
        <v>0</v>
      </c>
      <c r="I491" s="114">
        <v>0</v>
      </c>
      <c r="J491" s="30">
        <v>0</v>
      </c>
    </row>
    <row r="492" spans="1:10" s="20" customFormat="1" x14ac:dyDescent="0.25">
      <c r="A492" s="11">
        <v>491</v>
      </c>
      <c r="B492" s="63"/>
      <c r="C492" s="21"/>
      <c r="D492" s="13" t="s">
        <v>981</v>
      </c>
      <c r="E492" s="30">
        <v>0</v>
      </c>
      <c r="F492" s="30">
        <v>0</v>
      </c>
      <c r="G492" s="103">
        <f t="shared" si="16"/>
        <v>0</v>
      </c>
      <c r="H492" s="130">
        <f t="shared" si="17"/>
        <v>0</v>
      </c>
      <c r="I492" s="114">
        <v>0</v>
      </c>
      <c r="J492" s="30">
        <v>0</v>
      </c>
    </row>
    <row r="493" spans="1:10" s="20" customFormat="1" x14ac:dyDescent="0.25">
      <c r="A493" s="11">
        <v>492</v>
      </c>
      <c r="B493" s="63"/>
      <c r="C493" s="12" t="s">
        <v>982</v>
      </c>
      <c r="D493" s="13" t="s">
        <v>983</v>
      </c>
      <c r="E493" s="30">
        <v>0</v>
      </c>
      <c r="F493" s="30">
        <v>0</v>
      </c>
      <c r="G493" s="103">
        <f t="shared" si="16"/>
        <v>0</v>
      </c>
      <c r="H493" s="130">
        <f t="shared" si="17"/>
        <v>0</v>
      </c>
      <c r="I493" s="114">
        <v>0</v>
      </c>
      <c r="J493" s="30">
        <v>0</v>
      </c>
    </row>
    <row r="494" spans="1:10" s="20" customFormat="1" x14ac:dyDescent="0.25">
      <c r="A494" s="11">
        <v>493</v>
      </c>
      <c r="B494" s="63"/>
      <c r="C494" s="15" t="s">
        <v>984</v>
      </c>
      <c r="D494" s="16" t="s">
        <v>985</v>
      </c>
      <c r="E494" s="31">
        <v>0</v>
      </c>
      <c r="F494" s="31">
        <v>0</v>
      </c>
      <c r="G494" s="104">
        <f t="shared" si="16"/>
        <v>0</v>
      </c>
      <c r="H494" s="131">
        <f t="shared" si="17"/>
        <v>0</v>
      </c>
      <c r="I494" s="115">
        <v>0</v>
      </c>
      <c r="J494" s="31">
        <v>0</v>
      </c>
    </row>
    <row r="495" spans="1:10" s="20" customFormat="1" x14ac:dyDescent="0.25">
      <c r="A495" s="11">
        <v>494</v>
      </c>
      <c r="B495" s="63"/>
      <c r="C495" s="15" t="s">
        <v>986</v>
      </c>
      <c r="D495" s="16" t="s">
        <v>987</v>
      </c>
      <c r="E495" s="31">
        <v>0</v>
      </c>
      <c r="F495" s="31">
        <v>0</v>
      </c>
      <c r="G495" s="104">
        <f t="shared" si="16"/>
        <v>0</v>
      </c>
      <c r="H495" s="131">
        <f t="shared" si="17"/>
        <v>0</v>
      </c>
      <c r="I495" s="115">
        <v>0</v>
      </c>
      <c r="J495" s="31">
        <v>0</v>
      </c>
    </row>
    <row r="496" spans="1:10" s="20" customFormat="1" x14ac:dyDescent="0.25">
      <c r="A496" s="11">
        <v>495</v>
      </c>
      <c r="B496" s="63"/>
      <c r="C496" s="18" t="s">
        <v>988</v>
      </c>
      <c r="D496" s="19" t="s">
        <v>989</v>
      </c>
      <c r="E496" s="32">
        <v>0</v>
      </c>
      <c r="F496" s="32">
        <v>0</v>
      </c>
      <c r="G496" s="106">
        <f t="shared" si="16"/>
        <v>0</v>
      </c>
      <c r="H496" s="132">
        <f t="shared" si="17"/>
        <v>0</v>
      </c>
      <c r="I496" s="116">
        <v>0</v>
      </c>
      <c r="J496" s="32">
        <v>0</v>
      </c>
    </row>
    <row r="497" spans="1:10" s="20" customFormat="1" x14ac:dyDescent="0.25">
      <c r="A497" s="11">
        <v>496</v>
      </c>
      <c r="B497" s="63"/>
      <c r="C497" s="18" t="s">
        <v>990</v>
      </c>
      <c r="D497" s="19" t="s">
        <v>991</v>
      </c>
      <c r="E497" s="32">
        <v>0</v>
      </c>
      <c r="F497" s="32">
        <v>0</v>
      </c>
      <c r="G497" s="106">
        <f t="shared" si="16"/>
        <v>0</v>
      </c>
      <c r="H497" s="132">
        <f t="shared" si="17"/>
        <v>0</v>
      </c>
      <c r="I497" s="116">
        <v>0</v>
      </c>
      <c r="J497" s="32">
        <v>0</v>
      </c>
    </row>
    <row r="498" spans="1:10" s="26" customFormat="1" x14ac:dyDescent="0.25">
      <c r="A498" s="11">
        <v>497</v>
      </c>
      <c r="B498" s="27"/>
      <c r="C498" s="18" t="s">
        <v>992</v>
      </c>
      <c r="D498" s="19" t="s">
        <v>993</v>
      </c>
      <c r="E498" s="32">
        <v>0</v>
      </c>
      <c r="F498" s="32">
        <v>0</v>
      </c>
      <c r="G498" s="106">
        <f t="shared" si="16"/>
        <v>0</v>
      </c>
      <c r="H498" s="132">
        <f t="shared" si="17"/>
        <v>0</v>
      </c>
      <c r="I498" s="116">
        <v>0</v>
      </c>
      <c r="J498" s="32">
        <v>0</v>
      </c>
    </row>
    <row r="499" spans="1:10" s="26" customFormat="1" x14ac:dyDescent="0.25">
      <c r="A499" s="25">
        <v>498</v>
      </c>
      <c r="B499" s="27" t="s">
        <v>37</v>
      </c>
      <c r="C499" s="18" t="s">
        <v>994</v>
      </c>
      <c r="D499" s="19" t="s">
        <v>995</v>
      </c>
      <c r="E499" s="32">
        <v>0</v>
      </c>
      <c r="F499" s="32">
        <v>0</v>
      </c>
      <c r="G499" s="106">
        <f t="shared" si="16"/>
        <v>0</v>
      </c>
      <c r="H499" s="132">
        <f t="shared" si="17"/>
        <v>0</v>
      </c>
      <c r="I499" s="116">
        <v>0</v>
      </c>
      <c r="J499" s="32">
        <v>0</v>
      </c>
    </row>
    <row r="500" spans="1:10" s="26" customFormat="1" x14ac:dyDescent="0.25">
      <c r="A500" s="25">
        <v>499</v>
      </c>
      <c r="B500" s="27"/>
      <c r="C500" s="18" t="s">
        <v>996</v>
      </c>
      <c r="D500" s="19" t="s">
        <v>997</v>
      </c>
      <c r="E500" s="32">
        <v>0</v>
      </c>
      <c r="F500" s="32">
        <v>0</v>
      </c>
      <c r="G500" s="106">
        <f t="shared" si="16"/>
        <v>0</v>
      </c>
      <c r="H500" s="132">
        <f t="shared" si="17"/>
        <v>0</v>
      </c>
      <c r="I500" s="116">
        <v>0</v>
      </c>
      <c r="J500" s="32">
        <v>0</v>
      </c>
    </row>
    <row r="501" spans="1:10" s="26" customFormat="1" x14ac:dyDescent="0.25">
      <c r="A501" s="25">
        <v>500</v>
      </c>
      <c r="B501" s="27" t="s">
        <v>124</v>
      </c>
      <c r="C501" s="21" t="s">
        <v>998</v>
      </c>
      <c r="D501" s="22" t="s">
        <v>999</v>
      </c>
      <c r="E501" s="33">
        <v>0</v>
      </c>
      <c r="F501" s="33">
        <v>0</v>
      </c>
      <c r="G501" s="105">
        <f t="shared" si="16"/>
        <v>0</v>
      </c>
      <c r="H501" s="133">
        <f t="shared" si="17"/>
        <v>0</v>
      </c>
      <c r="I501" s="117">
        <v>0</v>
      </c>
      <c r="J501" s="33">
        <v>0</v>
      </c>
    </row>
    <row r="502" spans="1:10" s="26" customFormat="1" x14ac:dyDescent="0.25">
      <c r="A502" s="25">
        <v>501</v>
      </c>
      <c r="B502" s="27"/>
      <c r="C502" s="21" t="s">
        <v>1000</v>
      </c>
      <c r="D502" s="22" t="s">
        <v>1001</v>
      </c>
      <c r="E502" s="33">
        <v>0</v>
      </c>
      <c r="F502" s="33">
        <v>0</v>
      </c>
      <c r="G502" s="105">
        <f t="shared" si="16"/>
        <v>0</v>
      </c>
      <c r="H502" s="133">
        <f t="shared" si="17"/>
        <v>0</v>
      </c>
      <c r="I502" s="117">
        <v>0</v>
      </c>
      <c r="J502" s="33">
        <v>0</v>
      </c>
    </row>
    <row r="503" spans="1:10" s="26" customFormat="1" x14ac:dyDescent="0.25">
      <c r="A503" s="25">
        <v>502</v>
      </c>
      <c r="B503" s="27"/>
      <c r="C503" s="21" t="s">
        <v>1002</v>
      </c>
      <c r="D503" s="22" t="s">
        <v>1003</v>
      </c>
      <c r="E503" s="33">
        <v>0</v>
      </c>
      <c r="F503" s="33">
        <v>0</v>
      </c>
      <c r="G503" s="105">
        <f t="shared" si="16"/>
        <v>0</v>
      </c>
      <c r="H503" s="133">
        <f t="shared" si="17"/>
        <v>0</v>
      </c>
      <c r="I503" s="117">
        <v>0</v>
      </c>
      <c r="J503" s="33">
        <v>0</v>
      </c>
    </row>
    <row r="504" spans="1:10" s="26" customFormat="1" x14ac:dyDescent="0.25">
      <c r="A504" s="25">
        <v>503</v>
      </c>
      <c r="B504" s="27"/>
      <c r="C504" s="21" t="s">
        <v>1004</v>
      </c>
      <c r="D504" s="22" t="s">
        <v>1005</v>
      </c>
      <c r="E504" s="33">
        <v>0</v>
      </c>
      <c r="F504" s="33">
        <v>0</v>
      </c>
      <c r="G504" s="105">
        <f t="shared" si="16"/>
        <v>0</v>
      </c>
      <c r="H504" s="133">
        <f t="shared" si="17"/>
        <v>0</v>
      </c>
      <c r="I504" s="117">
        <v>0</v>
      </c>
      <c r="J504" s="33">
        <v>0</v>
      </c>
    </row>
    <row r="505" spans="1:10" s="26" customFormat="1" x14ac:dyDescent="0.25">
      <c r="A505" s="25">
        <v>504</v>
      </c>
      <c r="B505" s="27"/>
      <c r="C505" s="21" t="s">
        <v>1006</v>
      </c>
      <c r="D505" s="22" t="s">
        <v>1007</v>
      </c>
      <c r="E505" s="33">
        <v>0</v>
      </c>
      <c r="F505" s="33">
        <v>0</v>
      </c>
      <c r="G505" s="105">
        <f t="shared" si="16"/>
        <v>0</v>
      </c>
      <c r="H505" s="133">
        <f t="shared" si="17"/>
        <v>0</v>
      </c>
      <c r="I505" s="117">
        <v>0</v>
      </c>
      <c r="J505" s="33">
        <v>0</v>
      </c>
    </row>
    <row r="506" spans="1:10" s="26" customFormat="1" x14ac:dyDescent="0.25">
      <c r="A506" s="25">
        <v>505</v>
      </c>
      <c r="B506" s="27"/>
      <c r="C506" s="21" t="s">
        <v>1008</v>
      </c>
      <c r="D506" s="22" t="s">
        <v>1009</v>
      </c>
      <c r="E506" s="33">
        <v>0</v>
      </c>
      <c r="F506" s="33">
        <v>0</v>
      </c>
      <c r="G506" s="105">
        <f t="shared" si="16"/>
        <v>0</v>
      </c>
      <c r="H506" s="133">
        <f t="shared" si="17"/>
        <v>0</v>
      </c>
      <c r="I506" s="117">
        <v>0</v>
      </c>
      <c r="J506" s="33">
        <v>0</v>
      </c>
    </row>
    <row r="507" spans="1:10" s="26" customFormat="1" x14ac:dyDescent="0.25">
      <c r="A507" s="25">
        <v>506</v>
      </c>
      <c r="B507" s="27"/>
      <c r="C507" s="21" t="s">
        <v>1010</v>
      </c>
      <c r="D507" s="22" t="s">
        <v>1011</v>
      </c>
      <c r="E507" s="33">
        <v>0</v>
      </c>
      <c r="F507" s="33">
        <v>0</v>
      </c>
      <c r="G507" s="105">
        <f t="shared" si="16"/>
        <v>0</v>
      </c>
      <c r="H507" s="133">
        <f t="shared" si="17"/>
        <v>0</v>
      </c>
      <c r="I507" s="117">
        <v>0</v>
      </c>
      <c r="J507" s="33">
        <v>0</v>
      </c>
    </row>
    <row r="508" spans="1:10" s="26" customFormat="1" x14ac:dyDescent="0.25">
      <c r="A508" s="25">
        <v>507</v>
      </c>
      <c r="B508" s="27"/>
      <c r="C508" s="18" t="s">
        <v>1012</v>
      </c>
      <c r="D508" s="19" t="s">
        <v>1013</v>
      </c>
      <c r="E508" s="32">
        <v>0</v>
      </c>
      <c r="F508" s="32">
        <v>0</v>
      </c>
      <c r="G508" s="106">
        <f t="shared" si="16"/>
        <v>0</v>
      </c>
      <c r="H508" s="132">
        <f t="shared" si="17"/>
        <v>0</v>
      </c>
      <c r="I508" s="116">
        <v>0</v>
      </c>
      <c r="J508" s="32">
        <v>0</v>
      </c>
    </row>
    <row r="509" spans="1:10" s="20" customFormat="1" x14ac:dyDescent="0.25">
      <c r="A509" s="25">
        <v>508</v>
      </c>
      <c r="B509" s="63" t="s">
        <v>37</v>
      </c>
      <c r="C509" s="18" t="s">
        <v>1014</v>
      </c>
      <c r="D509" s="19" t="s">
        <v>1015</v>
      </c>
      <c r="E509" s="32">
        <v>0</v>
      </c>
      <c r="F509" s="32">
        <v>0</v>
      </c>
      <c r="G509" s="106">
        <f t="shared" si="16"/>
        <v>0</v>
      </c>
      <c r="H509" s="132">
        <f t="shared" si="17"/>
        <v>0</v>
      </c>
      <c r="I509" s="116">
        <v>0</v>
      </c>
      <c r="J509" s="32">
        <v>0</v>
      </c>
    </row>
    <row r="510" spans="1:10" s="20" customFormat="1" x14ac:dyDescent="0.25">
      <c r="A510" s="11">
        <v>509</v>
      </c>
      <c r="B510" s="63"/>
      <c r="C510" s="18" t="s">
        <v>1016</v>
      </c>
      <c r="D510" s="19" t="s">
        <v>1017</v>
      </c>
      <c r="E510" s="32">
        <v>0</v>
      </c>
      <c r="F510" s="32">
        <v>0</v>
      </c>
      <c r="G510" s="106">
        <f t="shared" si="16"/>
        <v>0</v>
      </c>
      <c r="H510" s="132">
        <f t="shared" si="17"/>
        <v>0</v>
      </c>
      <c r="I510" s="116">
        <v>0</v>
      </c>
      <c r="J510" s="32">
        <v>0</v>
      </c>
    </row>
    <row r="511" spans="1:10" s="20" customFormat="1" x14ac:dyDescent="0.25">
      <c r="A511" s="11">
        <v>510</v>
      </c>
      <c r="B511" s="63" t="s">
        <v>124</v>
      </c>
      <c r="C511" s="21" t="s">
        <v>1018</v>
      </c>
      <c r="D511" s="22" t="s">
        <v>1019</v>
      </c>
      <c r="E511" s="33">
        <v>0</v>
      </c>
      <c r="F511" s="33">
        <v>0</v>
      </c>
      <c r="G511" s="105">
        <f t="shared" si="16"/>
        <v>0</v>
      </c>
      <c r="H511" s="133">
        <f t="shared" si="17"/>
        <v>0</v>
      </c>
      <c r="I511" s="117">
        <v>0</v>
      </c>
      <c r="J511" s="33">
        <v>0</v>
      </c>
    </row>
    <row r="512" spans="1:10" s="20" customFormat="1" x14ac:dyDescent="0.25">
      <c r="A512" s="11">
        <v>511</v>
      </c>
      <c r="B512" s="63"/>
      <c r="C512" s="21" t="s">
        <v>1020</v>
      </c>
      <c r="D512" s="22" t="s">
        <v>1021</v>
      </c>
      <c r="E512" s="33">
        <v>0</v>
      </c>
      <c r="F512" s="33">
        <v>0</v>
      </c>
      <c r="G512" s="105">
        <f t="shared" si="16"/>
        <v>0</v>
      </c>
      <c r="H512" s="133">
        <f t="shared" si="17"/>
        <v>0</v>
      </c>
      <c r="I512" s="117">
        <v>0</v>
      </c>
      <c r="J512" s="33">
        <v>0</v>
      </c>
    </row>
    <row r="513" spans="1:10" s="20" customFormat="1" x14ac:dyDescent="0.25">
      <c r="A513" s="11">
        <v>512</v>
      </c>
      <c r="B513" s="63"/>
      <c r="C513" s="21" t="s">
        <v>1022</v>
      </c>
      <c r="D513" s="22" t="s">
        <v>1023</v>
      </c>
      <c r="E513" s="33">
        <v>0</v>
      </c>
      <c r="F513" s="33">
        <v>0</v>
      </c>
      <c r="G513" s="105">
        <f t="shared" si="16"/>
        <v>0</v>
      </c>
      <c r="H513" s="133">
        <f t="shared" si="17"/>
        <v>0</v>
      </c>
      <c r="I513" s="117">
        <v>0</v>
      </c>
      <c r="J513" s="33">
        <v>0</v>
      </c>
    </row>
    <row r="514" spans="1:10" s="20" customFormat="1" x14ac:dyDescent="0.25">
      <c r="A514" s="11">
        <v>513</v>
      </c>
      <c r="B514" s="63"/>
      <c r="C514" s="21" t="s">
        <v>1024</v>
      </c>
      <c r="D514" s="22" t="s">
        <v>1025</v>
      </c>
      <c r="E514" s="33">
        <v>0</v>
      </c>
      <c r="F514" s="33">
        <v>0</v>
      </c>
      <c r="G514" s="105">
        <f t="shared" si="16"/>
        <v>0</v>
      </c>
      <c r="H514" s="133">
        <f t="shared" si="17"/>
        <v>0</v>
      </c>
      <c r="I514" s="117">
        <v>0</v>
      </c>
      <c r="J514" s="33">
        <v>0</v>
      </c>
    </row>
    <row r="515" spans="1:10" s="20" customFormat="1" x14ac:dyDescent="0.25">
      <c r="A515" s="11">
        <v>514</v>
      </c>
      <c r="B515" s="63"/>
      <c r="C515" s="21" t="s">
        <v>1026</v>
      </c>
      <c r="D515" s="22" t="s">
        <v>1027</v>
      </c>
      <c r="E515" s="33">
        <v>0</v>
      </c>
      <c r="F515" s="33">
        <v>0</v>
      </c>
      <c r="G515" s="105">
        <f t="shared" ref="G515:G564" si="18">E515-F515</f>
        <v>0</v>
      </c>
      <c r="H515" s="133">
        <f t="shared" si="17"/>
        <v>0</v>
      </c>
      <c r="I515" s="117">
        <v>0</v>
      </c>
      <c r="J515" s="33">
        <v>0</v>
      </c>
    </row>
    <row r="516" spans="1:10" s="20" customFormat="1" x14ac:dyDescent="0.25">
      <c r="A516" s="11">
        <v>515</v>
      </c>
      <c r="B516" s="63"/>
      <c r="C516" s="21" t="s">
        <v>1028</v>
      </c>
      <c r="D516" s="22" t="s">
        <v>1029</v>
      </c>
      <c r="E516" s="33">
        <v>0</v>
      </c>
      <c r="F516" s="33">
        <v>0</v>
      </c>
      <c r="G516" s="105">
        <f t="shared" si="18"/>
        <v>0</v>
      </c>
      <c r="H516" s="133">
        <f t="shared" ref="H516:H564" si="19">IFERROR(G516/F516,0)</f>
        <v>0</v>
      </c>
      <c r="I516" s="117">
        <v>0</v>
      </c>
      <c r="J516" s="33">
        <v>0</v>
      </c>
    </row>
    <row r="517" spans="1:10" s="20" customFormat="1" x14ac:dyDescent="0.25">
      <c r="A517" s="11">
        <v>516</v>
      </c>
      <c r="B517" s="63"/>
      <c r="C517" s="21" t="s">
        <v>1030</v>
      </c>
      <c r="D517" s="22" t="s">
        <v>1031</v>
      </c>
      <c r="E517" s="33">
        <v>0</v>
      </c>
      <c r="F517" s="33">
        <v>0</v>
      </c>
      <c r="G517" s="105">
        <f t="shared" si="18"/>
        <v>0</v>
      </c>
      <c r="H517" s="133">
        <f t="shared" si="19"/>
        <v>0</v>
      </c>
      <c r="I517" s="117">
        <v>0</v>
      </c>
      <c r="J517" s="33">
        <v>0</v>
      </c>
    </row>
    <row r="518" spans="1:10" s="20" customFormat="1" x14ac:dyDescent="0.25">
      <c r="A518" s="11">
        <v>517</v>
      </c>
      <c r="B518" s="63"/>
      <c r="C518" s="18" t="s">
        <v>1032</v>
      </c>
      <c r="D518" s="19" t="s">
        <v>1033</v>
      </c>
      <c r="E518" s="32">
        <v>0</v>
      </c>
      <c r="F518" s="32">
        <v>0</v>
      </c>
      <c r="G518" s="106">
        <f t="shared" si="18"/>
        <v>0</v>
      </c>
      <c r="H518" s="132">
        <f t="shared" si="19"/>
        <v>0</v>
      </c>
      <c r="I518" s="116">
        <v>0</v>
      </c>
      <c r="J518" s="32">
        <v>0</v>
      </c>
    </row>
    <row r="519" spans="1:10" s="20" customFormat="1" x14ac:dyDescent="0.25">
      <c r="A519" s="11">
        <v>518</v>
      </c>
      <c r="B519" s="63"/>
      <c r="C519" s="12" t="s">
        <v>1034</v>
      </c>
      <c r="D519" s="13" t="s">
        <v>1035</v>
      </c>
      <c r="E519" s="30">
        <v>0</v>
      </c>
      <c r="F519" s="30">
        <v>0</v>
      </c>
      <c r="G519" s="103">
        <f t="shared" si="18"/>
        <v>0</v>
      </c>
      <c r="H519" s="130">
        <f t="shared" si="19"/>
        <v>0</v>
      </c>
      <c r="I519" s="114">
        <v>0</v>
      </c>
      <c r="J519" s="30">
        <v>0</v>
      </c>
    </row>
    <row r="520" spans="1:10" s="20" customFormat="1" x14ac:dyDescent="0.25">
      <c r="A520" s="11">
        <v>519</v>
      </c>
      <c r="B520" s="63"/>
      <c r="C520" s="15" t="s">
        <v>1036</v>
      </c>
      <c r="D520" s="16" t="s">
        <v>1037</v>
      </c>
      <c r="E520" s="31">
        <v>0</v>
      </c>
      <c r="F520" s="31">
        <v>0</v>
      </c>
      <c r="G520" s="104">
        <f t="shared" si="18"/>
        <v>0</v>
      </c>
      <c r="H520" s="131">
        <f t="shared" si="19"/>
        <v>0</v>
      </c>
      <c r="I520" s="115">
        <v>0</v>
      </c>
      <c r="J520" s="31">
        <v>0</v>
      </c>
    </row>
    <row r="521" spans="1:10" s="20" customFormat="1" x14ac:dyDescent="0.25">
      <c r="A521" s="11">
        <v>520</v>
      </c>
      <c r="B521" s="63"/>
      <c r="C521" s="15" t="s">
        <v>1038</v>
      </c>
      <c r="D521" s="16" t="s">
        <v>1039</v>
      </c>
      <c r="E521" s="31">
        <v>0</v>
      </c>
      <c r="F521" s="31">
        <v>0</v>
      </c>
      <c r="G521" s="104">
        <f t="shared" si="18"/>
        <v>0</v>
      </c>
      <c r="H521" s="131">
        <f t="shared" si="19"/>
        <v>0</v>
      </c>
      <c r="I521" s="115">
        <v>0</v>
      </c>
      <c r="J521" s="31">
        <v>0</v>
      </c>
    </row>
    <row r="522" spans="1:10" s="20" customFormat="1" x14ac:dyDescent="0.25">
      <c r="A522" s="11">
        <v>521</v>
      </c>
      <c r="B522" s="63"/>
      <c r="C522" s="18" t="s">
        <v>1040</v>
      </c>
      <c r="D522" s="19" t="s">
        <v>1041</v>
      </c>
      <c r="E522" s="32">
        <v>0</v>
      </c>
      <c r="F522" s="32">
        <v>0</v>
      </c>
      <c r="G522" s="106">
        <f t="shared" si="18"/>
        <v>0</v>
      </c>
      <c r="H522" s="132">
        <f t="shared" si="19"/>
        <v>0</v>
      </c>
      <c r="I522" s="116">
        <v>0</v>
      </c>
      <c r="J522" s="32">
        <v>0</v>
      </c>
    </row>
    <row r="523" spans="1:10" s="20" customFormat="1" x14ac:dyDescent="0.25">
      <c r="A523" s="11">
        <v>522</v>
      </c>
      <c r="B523" s="63"/>
      <c r="C523" s="18" t="s">
        <v>1042</v>
      </c>
      <c r="D523" s="19" t="s">
        <v>1043</v>
      </c>
      <c r="E523" s="32">
        <v>0</v>
      </c>
      <c r="F523" s="32">
        <v>0</v>
      </c>
      <c r="G523" s="106">
        <f t="shared" si="18"/>
        <v>0</v>
      </c>
      <c r="H523" s="132">
        <f t="shared" si="19"/>
        <v>0</v>
      </c>
      <c r="I523" s="116">
        <v>0</v>
      </c>
      <c r="J523" s="32">
        <v>0</v>
      </c>
    </row>
    <row r="524" spans="1:10" s="20" customFormat="1" x14ac:dyDescent="0.25">
      <c r="A524" s="11">
        <v>523</v>
      </c>
      <c r="B524" s="63"/>
      <c r="C524" s="18" t="s">
        <v>1044</v>
      </c>
      <c r="D524" s="19" t="s">
        <v>1045</v>
      </c>
      <c r="E524" s="32">
        <v>0</v>
      </c>
      <c r="F524" s="32">
        <v>0</v>
      </c>
      <c r="G524" s="106">
        <f t="shared" si="18"/>
        <v>0</v>
      </c>
      <c r="H524" s="132">
        <f t="shared" si="19"/>
        <v>0</v>
      </c>
      <c r="I524" s="116">
        <v>0</v>
      </c>
      <c r="J524" s="32">
        <v>0</v>
      </c>
    </row>
    <row r="525" spans="1:10" s="20" customFormat="1" x14ac:dyDescent="0.25">
      <c r="A525" s="11">
        <v>524</v>
      </c>
      <c r="B525" s="63" t="s">
        <v>37</v>
      </c>
      <c r="C525" s="18" t="s">
        <v>1046</v>
      </c>
      <c r="D525" s="19" t="s">
        <v>1047</v>
      </c>
      <c r="E525" s="32">
        <v>0</v>
      </c>
      <c r="F525" s="32">
        <v>0</v>
      </c>
      <c r="G525" s="106">
        <f t="shared" si="18"/>
        <v>0</v>
      </c>
      <c r="H525" s="132">
        <f t="shared" si="19"/>
        <v>0</v>
      </c>
      <c r="I525" s="116">
        <v>0</v>
      </c>
      <c r="J525" s="32">
        <v>0</v>
      </c>
    </row>
    <row r="526" spans="1:10" s="20" customFormat="1" x14ac:dyDescent="0.25">
      <c r="A526" s="11">
        <v>525</v>
      </c>
      <c r="B526" s="63" t="s">
        <v>37</v>
      </c>
      <c r="C526" s="21" t="s">
        <v>1048</v>
      </c>
      <c r="D526" s="22" t="s">
        <v>1049</v>
      </c>
      <c r="E526" s="33">
        <v>0</v>
      </c>
      <c r="F526" s="33">
        <v>0</v>
      </c>
      <c r="G526" s="105">
        <f t="shared" si="18"/>
        <v>0</v>
      </c>
      <c r="H526" s="133">
        <f t="shared" si="19"/>
        <v>0</v>
      </c>
      <c r="I526" s="117">
        <v>0</v>
      </c>
      <c r="J526" s="33">
        <v>0</v>
      </c>
    </row>
    <row r="527" spans="1:10" s="20" customFormat="1" x14ac:dyDescent="0.25">
      <c r="A527" s="11">
        <v>526</v>
      </c>
      <c r="B527" s="63" t="s">
        <v>37</v>
      </c>
      <c r="C527" s="21" t="s">
        <v>1050</v>
      </c>
      <c r="D527" s="22" t="s">
        <v>1051</v>
      </c>
      <c r="E527" s="33">
        <v>0</v>
      </c>
      <c r="F527" s="33">
        <v>0</v>
      </c>
      <c r="G527" s="105">
        <f t="shared" si="18"/>
        <v>0</v>
      </c>
      <c r="H527" s="133">
        <f t="shared" si="19"/>
        <v>0</v>
      </c>
      <c r="I527" s="117">
        <v>0</v>
      </c>
      <c r="J527" s="33">
        <v>0</v>
      </c>
    </row>
    <row r="528" spans="1:10" s="20" customFormat="1" x14ac:dyDescent="0.25">
      <c r="A528" s="11">
        <v>527</v>
      </c>
      <c r="B528" s="63"/>
      <c r="C528" s="18" t="s">
        <v>1052</v>
      </c>
      <c r="D528" s="19" t="s">
        <v>1053</v>
      </c>
      <c r="E528" s="32">
        <v>0</v>
      </c>
      <c r="F528" s="32">
        <v>0</v>
      </c>
      <c r="G528" s="106">
        <f t="shared" si="18"/>
        <v>0</v>
      </c>
      <c r="H528" s="132">
        <f t="shared" si="19"/>
        <v>0</v>
      </c>
      <c r="I528" s="116">
        <v>0</v>
      </c>
      <c r="J528" s="32">
        <v>0</v>
      </c>
    </row>
    <row r="529" spans="1:10" s="20" customFormat="1" x14ac:dyDescent="0.25">
      <c r="A529" s="11">
        <v>528</v>
      </c>
      <c r="B529" s="63" t="s">
        <v>124</v>
      </c>
      <c r="C529" s="21" t="s">
        <v>1054</v>
      </c>
      <c r="D529" s="22" t="s">
        <v>1055</v>
      </c>
      <c r="E529" s="33">
        <v>0</v>
      </c>
      <c r="F529" s="33">
        <v>0</v>
      </c>
      <c r="G529" s="105">
        <f t="shared" si="18"/>
        <v>0</v>
      </c>
      <c r="H529" s="133">
        <f t="shared" si="19"/>
        <v>0</v>
      </c>
      <c r="I529" s="117">
        <v>0</v>
      </c>
      <c r="J529" s="33">
        <v>0</v>
      </c>
    </row>
    <row r="530" spans="1:10" s="20" customFormat="1" x14ac:dyDescent="0.25">
      <c r="A530" s="11">
        <v>529</v>
      </c>
      <c r="B530" s="63"/>
      <c r="C530" s="21" t="s">
        <v>1056</v>
      </c>
      <c r="D530" s="22" t="s">
        <v>1057</v>
      </c>
      <c r="E530" s="33">
        <v>0</v>
      </c>
      <c r="F530" s="33">
        <v>0</v>
      </c>
      <c r="G530" s="105">
        <f t="shared" si="18"/>
        <v>0</v>
      </c>
      <c r="H530" s="133">
        <f t="shared" si="19"/>
        <v>0</v>
      </c>
      <c r="I530" s="117">
        <v>0</v>
      </c>
      <c r="J530" s="33">
        <v>0</v>
      </c>
    </row>
    <row r="531" spans="1:10" s="20" customFormat="1" x14ac:dyDescent="0.25">
      <c r="A531" s="11">
        <v>530</v>
      </c>
      <c r="B531" s="63"/>
      <c r="C531" s="18" t="s">
        <v>1058</v>
      </c>
      <c r="D531" s="19" t="s">
        <v>1059</v>
      </c>
      <c r="E531" s="32">
        <v>0</v>
      </c>
      <c r="F531" s="32">
        <v>0</v>
      </c>
      <c r="G531" s="106">
        <f t="shared" si="18"/>
        <v>0</v>
      </c>
      <c r="H531" s="132">
        <f t="shared" si="19"/>
        <v>0</v>
      </c>
      <c r="I531" s="116">
        <v>0</v>
      </c>
      <c r="J531" s="32">
        <v>0</v>
      </c>
    </row>
    <row r="532" spans="1:10" s="20" customFormat="1" x14ac:dyDescent="0.25">
      <c r="A532" s="11">
        <v>531</v>
      </c>
      <c r="B532" s="63"/>
      <c r="C532" s="18" t="s">
        <v>1060</v>
      </c>
      <c r="D532" s="19" t="s">
        <v>1061</v>
      </c>
      <c r="E532" s="32">
        <v>0</v>
      </c>
      <c r="F532" s="32">
        <v>0</v>
      </c>
      <c r="G532" s="106">
        <f t="shared" si="18"/>
        <v>0</v>
      </c>
      <c r="H532" s="132">
        <f t="shared" si="19"/>
        <v>0</v>
      </c>
      <c r="I532" s="116">
        <v>0</v>
      </c>
      <c r="J532" s="32">
        <v>0</v>
      </c>
    </row>
    <row r="533" spans="1:10" s="20" customFormat="1" x14ac:dyDescent="0.25">
      <c r="A533" s="11">
        <v>532</v>
      </c>
      <c r="B533" s="63"/>
      <c r="C533" s="18" t="s">
        <v>1062</v>
      </c>
      <c r="D533" s="19" t="s">
        <v>1063</v>
      </c>
      <c r="E533" s="32">
        <v>0</v>
      </c>
      <c r="F533" s="32">
        <v>0</v>
      </c>
      <c r="G533" s="106">
        <f t="shared" si="18"/>
        <v>0</v>
      </c>
      <c r="H533" s="132">
        <f t="shared" si="19"/>
        <v>0</v>
      </c>
      <c r="I533" s="116">
        <v>0</v>
      </c>
      <c r="J533" s="32">
        <v>0</v>
      </c>
    </row>
    <row r="534" spans="1:10" s="20" customFormat="1" x14ac:dyDescent="0.25">
      <c r="A534" s="11">
        <v>533</v>
      </c>
      <c r="B534" s="63"/>
      <c r="C534" s="21" t="s">
        <v>1064</v>
      </c>
      <c r="D534" s="22" t="s">
        <v>1065</v>
      </c>
      <c r="E534" s="33">
        <v>0</v>
      </c>
      <c r="F534" s="33">
        <v>0</v>
      </c>
      <c r="G534" s="105">
        <f t="shared" si="18"/>
        <v>0</v>
      </c>
      <c r="H534" s="133">
        <f t="shared" si="19"/>
        <v>0</v>
      </c>
      <c r="I534" s="117">
        <v>0</v>
      </c>
      <c r="J534" s="33">
        <v>0</v>
      </c>
    </row>
    <row r="535" spans="1:10" s="20" customFormat="1" x14ac:dyDescent="0.25">
      <c r="A535" s="11">
        <v>534</v>
      </c>
      <c r="B535" s="63"/>
      <c r="C535" s="21" t="s">
        <v>1066</v>
      </c>
      <c r="D535" s="22" t="s">
        <v>1067</v>
      </c>
      <c r="E535" s="33">
        <v>0</v>
      </c>
      <c r="F535" s="33">
        <v>0</v>
      </c>
      <c r="G535" s="105">
        <f t="shared" si="18"/>
        <v>0</v>
      </c>
      <c r="H535" s="133">
        <f t="shared" si="19"/>
        <v>0</v>
      </c>
      <c r="I535" s="117">
        <v>0</v>
      </c>
      <c r="J535" s="33">
        <v>0</v>
      </c>
    </row>
    <row r="536" spans="1:10" s="20" customFormat="1" x14ac:dyDescent="0.25">
      <c r="A536" s="11">
        <v>535</v>
      </c>
      <c r="B536" s="63"/>
      <c r="C536" s="21" t="s">
        <v>1068</v>
      </c>
      <c r="D536" s="22" t="s">
        <v>1069</v>
      </c>
      <c r="E536" s="33">
        <v>0</v>
      </c>
      <c r="F536" s="33">
        <v>0</v>
      </c>
      <c r="G536" s="105">
        <f t="shared" si="18"/>
        <v>0</v>
      </c>
      <c r="H536" s="133">
        <f t="shared" si="19"/>
        <v>0</v>
      </c>
      <c r="I536" s="117">
        <v>0</v>
      </c>
      <c r="J536" s="33">
        <v>0</v>
      </c>
    </row>
    <row r="537" spans="1:10" s="20" customFormat="1" x14ac:dyDescent="0.25">
      <c r="A537" s="11">
        <v>536</v>
      </c>
      <c r="B537" s="63"/>
      <c r="C537" s="21" t="s">
        <v>1070</v>
      </c>
      <c r="D537" s="22" t="s">
        <v>1071</v>
      </c>
      <c r="E537" s="33">
        <v>0</v>
      </c>
      <c r="F537" s="33">
        <v>0</v>
      </c>
      <c r="G537" s="105">
        <f t="shared" si="18"/>
        <v>0</v>
      </c>
      <c r="H537" s="133">
        <f t="shared" si="19"/>
        <v>0</v>
      </c>
      <c r="I537" s="117">
        <v>0</v>
      </c>
      <c r="J537" s="33">
        <v>0</v>
      </c>
    </row>
    <row r="538" spans="1:10" s="20" customFormat="1" x14ac:dyDescent="0.25">
      <c r="A538" s="11">
        <v>537</v>
      </c>
      <c r="B538" s="63"/>
      <c r="C538" s="21" t="s">
        <v>1072</v>
      </c>
      <c r="D538" s="22" t="s">
        <v>1073</v>
      </c>
      <c r="E538" s="33">
        <v>0</v>
      </c>
      <c r="F538" s="33">
        <v>0</v>
      </c>
      <c r="G538" s="105">
        <f t="shared" si="18"/>
        <v>0</v>
      </c>
      <c r="H538" s="133">
        <f t="shared" si="19"/>
        <v>0</v>
      </c>
      <c r="I538" s="117">
        <v>0</v>
      </c>
      <c r="J538" s="33">
        <v>0</v>
      </c>
    </row>
    <row r="539" spans="1:10" s="20" customFormat="1" x14ac:dyDescent="0.25">
      <c r="A539" s="11">
        <v>538</v>
      </c>
      <c r="B539" s="63"/>
      <c r="C539" s="18" t="s">
        <v>1074</v>
      </c>
      <c r="D539" s="19" t="s">
        <v>1075</v>
      </c>
      <c r="E539" s="32">
        <v>0</v>
      </c>
      <c r="F539" s="32">
        <v>0</v>
      </c>
      <c r="G539" s="106">
        <f t="shared" si="18"/>
        <v>0</v>
      </c>
      <c r="H539" s="132">
        <f t="shared" si="19"/>
        <v>0</v>
      </c>
      <c r="I539" s="116">
        <v>0</v>
      </c>
      <c r="J539" s="32">
        <v>0</v>
      </c>
    </row>
    <row r="540" spans="1:10" s="26" customFormat="1" x14ac:dyDescent="0.25">
      <c r="A540" s="11">
        <v>539</v>
      </c>
      <c r="B540" s="27"/>
      <c r="C540" s="18" t="s">
        <v>1076</v>
      </c>
      <c r="D540" s="19" t="s">
        <v>1077</v>
      </c>
      <c r="E540" s="32">
        <v>0</v>
      </c>
      <c r="F540" s="32">
        <v>0</v>
      </c>
      <c r="G540" s="106">
        <f t="shared" si="18"/>
        <v>0</v>
      </c>
      <c r="H540" s="132">
        <f t="shared" si="19"/>
        <v>0</v>
      </c>
      <c r="I540" s="116">
        <v>0</v>
      </c>
      <c r="J540" s="32">
        <v>0</v>
      </c>
    </row>
    <row r="541" spans="1:10" s="26" customFormat="1" x14ac:dyDescent="0.25">
      <c r="A541" s="25">
        <v>540</v>
      </c>
      <c r="B541" s="27" t="s">
        <v>37</v>
      </c>
      <c r="C541" s="18" t="s">
        <v>1078</v>
      </c>
      <c r="D541" s="19" t="s">
        <v>1079</v>
      </c>
      <c r="E541" s="32">
        <v>0</v>
      </c>
      <c r="F541" s="32">
        <v>0</v>
      </c>
      <c r="G541" s="106">
        <f t="shared" si="18"/>
        <v>0</v>
      </c>
      <c r="H541" s="132">
        <f t="shared" si="19"/>
        <v>0</v>
      </c>
      <c r="I541" s="116">
        <v>0</v>
      </c>
      <c r="J541" s="32">
        <v>0</v>
      </c>
    </row>
    <row r="542" spans="1:10" s="26" customFormat="1" x14ac:dyDescent="0.25">
      <c r="A542" s="25">
        <v>541</v>
      </c>
      <c r="B542" s="27"/>
      <c r="C542" s="18" t="s">
        <v>1080</v>
      </c>
      <c r="D542" s="19" t="s">
        <v>1081</v>
      </c>
      <c r="E542" s="32">
        <v>0</v>
      </c>
      <c r="F542" s="32">
        <v>0</v>
      </c>
      <c r="G542" s="106">
        <f t="shared" si="18"/>
        <v>0</v>
      </c>
      <c r="H542" s="132">
        <f t="shared" si="19"/>
        <v>0</v>
      </c>
      <c r="I542" s="116">
        <v>0</v>
      </c>
      <c r="J542" s="32">
        <v>0</v>
      </c>
    </row>
    <row r="543" spans="1:10" s="26" customFormat="1" x14ac:dyDescent="0.25">
      <c r="A543" s="25">
        <v>542</v>
      </c>
      <c r="B543" s="27" t="s">
        <v>124</v>
      </c>
      <c r="C543" s="21" t="s">
        <v>1082</v>
      </c>
      <c r="D543" s="22" t="s">
        <v>1083</v>
      </c>
      <c r="E543" s="33">
        <v>0</v>
      </c>
      <c r="F543" s="33">
        <v>0</v>
      </c>
      <c r="G543" s="105">
        <f t="shared" si="18"/>
        <v>0</v>
      </c>
      <c r="H543" s="133">
        <f t="shared" si="19"/>
        <v>0</v>
      </c>
      <c r="I543" s="117">
        <v>0</v>
      </c>
      <c r="J543" s="33">
        <v>0</v>
      </c>
    </row>
    <row r="544" spans="1:10" s="26" customFormat="1" x14ac:dyDescent="0.25">
      <c r="A544" s="25">
        <v>543</v>
      </c>
      <c r="B544" s="27"/>
      <c r="C544" s="21" t="s">
        <v>1084</v>
      </c>
      <c r="D544" s="22" t="s">
        <v>1085</v>
      </c>
      <c r="E544" s="33">
        <v>0</v>
      </c>
      <c r="F544" s="33">
        <v>0</v>
      </c>
      <c r="G544" s="105">
        <f t="shared" si="18"/>
        <v>0</v>
      </c>
      <c r="H544" s="133">
        <f t="shared" si="19"/>
        <v>0</v>
      </c>
      <c r="I544" s="117">
        <v>0</v>
      </c>
      <c r="J544" s="33">
        <v>0</v>
      </c>
    </row>
    <row r="545" spans="1:10" s="26" customFormat="1" x14ac:dyDescent="0.25">
      <c r="A545" s="25">
        <v>544</v>
      </c>
      <c r="B545" s="27"/>
      <c r="C545" s="21" t="s">
        <v>1086</v>
      </c>
      <c r="D545" s="22" t="s">
        <v>1087</v>
      </c>
      <c r="E545" s="33">
        <v>0</v>
      </c>
      <c r="F545" s="33">
        <v>0</v>
      </c>
      <c r="G545" s="105">
        <f t="shared" si="18"/>
        <v>0</v>
      </c>
      <c r="H545" s="133">
        <f t="shared" si="19"/>
        <v>0</v>
      </c>
      <c r="I545" s="117">
        <v>0</v>
      </c>
      <c r="J545" s="33">
        <v>0</v>
      </c>
    </row>
    <row r="546" spans="1:10" s="26" customFormat="1" x14ac:dyDescent="0.25">
      <c r="A546" s="25">
        <v>545</v>
      </c>
      <c r="B546" s="27"/>
      <c r="C546" s="21" t="s">
        <v>1088</v>
      </c>
      <c r="D546" s="22" t="s">
        <v>1089</v>
      </c>
      <c r="E546" s="33">
        <v>0</v>
      </c>
      <c r="F546" s="33">
        <v>0</v>
      </c>
      <c r="G546" s="105">
        <f t="shared" si="18"/>
        <v>0</v>
      </c>
      <c r="H546" s="133">
        <f t="shared" si="19"/>
        <v>0</v>
      </c>
      <c r="I546" s="117">
        <v>0</v>
      </c>
      <c r="J546" s="33">
        <v>0</v>
      </c>
    </row>
    <row r="547" spans="1:10" s="26" customFormat="1" x14ac:dyDescent="0.25">
      <c r="A547" s="25">
        <v>546</v>
      </c>
      <c r="B547" s="27"/>
      <c r="C547" s="21" t="s">
        <v>1090</v>
      </c>
      <c r="D547" s="22" t="s">
        <v>1091</v>
      </c>
      <c r="E547" s="33">
        <v>0</v>
      </c>
      <c r="F547" s="33">
        <v>0</v>
      </c>
      <c r="G547" s="105">
        <f t="shared" si="18"/>
        <v>0</v>
      </c>
      <c r="H547" s="133">
        <f t="shared" si="19"/>
        <v>0</v>
      </c>
      <c r="I547" s="117">
        <v>0</v>
      </c>
      <c r="J547" s="33">
        <v>0</v>
      </c>
    </row>
    <row r="548" spans="1:10" s="26" customFormat="1" x14ac:dyDescent="0.25">
      <c r="A548" s="25">
        <v>547</v>
      </c>
      <c r="B548" s="27"/>
      <c r="C548" s="21" t="s">
        <v>1092</v>
      </c>
      <c r="D548" s="22" t="s">
        <v>1093</v>
      </c>
      <c r="E548" s="33">
        <v>0</v>
      </c>
      <c r="F548" s="33">
        <v>0</v>
      </c>
      <c r="G548" s="105">
        <f t="shared" si="18"/>
        <v>0</v>
      </c>
      <c r="H548" s="133">
        <f t="shared" si="19"/>
        <v>0</v>
      </c>
      <c r="I548" s="117">
        <v>0</v>
      </c>
      <c r="J548" s="33">
        <v>0</v>
      </c>
    </row>
    <row r="549" spans="1:10" s="26" customFormat="1" x14ac:dyDescent="0.25">
      <c r="A549" s="25">
        <v>548</v>
      </c>
      <c r="B549" s="27"/>
      <c r="C549" s="21" t="s">
        <v>1094</v>
      </c>
      <c r="D549" s="22" t="s">
        <v>1095</v>
      </c>
      <c r="E549" s="33">
        <v>0</v>
      </c>
      <c r="F549" s="33">
        <v>0</v>
      </c>
      <c r="G549" s="105">
        <f t="shared" si="18"/>
        <v>0</v>
      </c>
      <c r="H549" s="133">
        <f t="shared" si="19"/>
        <v>0</v>
      </c>
      <c r="I549" s="117">
        <v>0</v>
      </c>
      <c r="J549" s="33">
        <v>0</v>
      </c>
    </row>
    <row r="550" spans="1:10" s="20" customFormat="1" x14ac:dyDescent="0.25">
      <c r="A550" s="25">
        <v>549</v>
      </c>
      <c r="B550" s="63"/>
      <c r="C550" s="18" t="s">
        <v>1096</v>
      </c>
      <c r="D550" s="19" t="s">
        <v>1097</v>
      </c>
      <c r="E550" s="32">
        <v>0</v>
      </c>
      <c r="F550" s="32">
        <v>0</v>
      </c>
      <c r="G550" s="106">
        <f t="shared" si="18"/>
        <v>0</v>
      </c>
      <c r="H550" s="132">
        <f t="shared" si="19"/>
        <v>0</v>
      </c>
      <c r="I550" s="116">
        <v>0</v>
      </c>
      <c r="J550" s="32">
        <v>0</v>
      </c>
    </row>
    <row r="551" spans="1:10" s="20" customFormat="1" x14ac:dyDescent="0.25">
      <c r="A551" s="11">
        <v>550</v>
      </c>
      <c r="B551" s="63"/>
      <c r="C551" s="12" t="s">
        <v>1098</v>
      </c>
      <c r="D551" s="13" t="s">
        <v>1099</v>
      </c>
      <c r="E551" s="30">
        <v>0</v>
      </c>
      <c r="F551" s="30">
        <v>0</v>
      </c>
      <c r="G551" s="103">
        <f t="shared" si="18"/>
        <v>0</v>
      </c>
      <c r="H551" s="130">
        <f t="shared" si="19"/>
        <v>0</v>
      </c>
      <c r="I551" s="114">
        <v>0</v>
      </c>
      <c r="J551" s="30">
        <v>0</v>
      </c>
    </row>
    <row r="552" spans="1:10" s="20" customFormat="1" x14ac:dyDescent="0.25">
      <c r="A552" s="11">
        <v>551</v>
      </c>
      <c r="B552" s="63"/>
      <c r="C552" s="12" t="s">
        <v>1100</v>
      </c>
      <c r="D552" s="13" t="s">
        <v>1101</v>
      </c>
      <c r="E552" s="30">
        <v>12903063.290000081</v>
      </c>
      <c r="F552" s="30">
        <v>-60721591.188176095</v>
      </c>
      <c r="G552" s="103">
        <f t="shared" si="18"/>
        <v>73624654.478176177</v>
      </c>
      <c r="H552" s="130">
        <f t="shared" si="19"/>
        <v>-1.2124954738095304</v>
      </c>
      <c r="I552" s="114">
        <v>13090299.879999995</v>
      </c>
      <c r="J552" s="30">
        <v>13090299.879999995</v>
      </c>
    </row>
    <row r="553" spans="1:10" s="26" customFormat="1" x14ac:dyDescent="0.25">
      <c r="A553" s="11">
        <v>552</v>
      </c>
      <c r="B553" s="27"/>
      <c r="C553" s="21"/>
      <c r="D553" s="13" t="s">
        <v>1102</v>
      </c>
      <c r="E553" s="30">
        <v>0</v>
      </c>
      <c r="F553" s="30">
        <v>0</v>
      </c>
      <c r="G553" s="103">
        <f t="shared" si="18"/>
        <v>0</v>
      </c>
      <c r="H553" s="130">
        <f t="shared" si="19"/>
        <v>0</v>
      </c>
      <c r="I553" s="114">
        <v>0</v>
      </c>
      <c r="J553" s="30">
        <v>0</v>
      </c>
    </row>
    <row r="554" spans="1:10" s="20" customFormat="1" x14ac:dyDescent="0.25">
      <c r="A554" s="25">
        <v>553</v>
      </c>
      <c r="B554" s="63"/>
      <c r="C554" s="12" t="s">
        <v>1103</v>
      </c>
      <c r="D554" s="13" t="s">
        <v>1104</v>
      </c>
      <c r="E554" s="30">
        <v>12888063.285807101</v>
      </c>
      <c r="F554" s="30">
        <v>12436698.0995</v>
      </c>
      <c r="G554" s="103">
        <f t="shared" si="18"/>
        <v>451365.18630710058</v>
      </c>
      <c r="H554" s="130">
        <f t="shared" si="19"/>
        <v>3.6293008216163665E-2</v>
      </c>
      <c r="I554" s="114">
        <v>13075299.880000001</v>
      </c>
      <c r="J554" s="30">
        <v>13075299.880000001</v>
      </c>
    </row>
    <row r="555" spans="1:10" s="20" customFormat="1" x14ac:dyDescent="0.25">
      <c r="A555" s="11">
        <v>554</v>
      </c>
      <c r="B555" s="65"/>
      <c r="C555" s="18" t="s">
        <v>1105</v>
      </c>
      <c r="D555" s="19" t="s">
        <v>1106</v>
      </c>
      <c r="E555" s="32">
        <v>12396070.785807101</v>
      </c>
      <c r="F555" s="32">
        <v>11704773.613700001</v>
      </c>
      <c r="G555" s="106">
        <f t="shared" si="18"/>
        <v>691297.17210710049</v>
      </c>
      <c r="H555" s="132">
        <f t="shared" si="19"/>
        <v>5.9061131374464428E-2</v>
      </c>
      <c r="I555" s="116">
        <v>12583307.380000001</v>
      </c>
      <c r="J555" s="32">
        <v>12583307.380000001</v>
      </c>
    </row>
    <row r="556" spans="1:10" s="20" customFormat="1" x14ac:dyDescent="0.25">
      <c r="A556" s="28">
        <v>555</v>
      </c>
      <c r="B556" s="65"/>
      <c r="C556" s="18" t="s">
        <v>1107</v>
      </c>
      <c r="D556" s="19" t="s">
        <v>1108</v>
      </c>
      <c r="E556" s="32">
        <v>177400</v>
      </c>
      <c r="F556" s="32">
        <v>468924.48580000002</v>
      </c>
      <c r="G556" s="106">
        <f t="shared" si="18"/>
        <v>-291524.48580000002</v>
      </c>
      <c r="H556" s="132">
        <f t="shared" si="19"/>
        <v>-0.62168748834399212</v>
      </c>
      <c r="I556" s="116">
        <v>177400</v>
      </c>
      <c r="J556" s="32">
        <v>177400</v>
      </c>
    </row>
    <row r="557" spans="1:10" s="20" customFormat="1" x14ac:dyDescent="0.25">
      <c r="A557" s="28">
        <v>556</v>
      </c>
      <c r="B557" s="65"/>
      <c r="C557" s="18" t="s">
        <v>1109</v>
      </c>
      <c r="D557" s="19" t="s">
        <v>1110</v>
      </c>
      <c r="E557" s="32">
        <v>314592.5</v>
      </c>
      <c r="F557" s="32">
        <v>263000</v>
      </c>
      <c r="G557" s="106">
        <f t="shared" si="18"/>
        <v>51592.5</v>
      </c>
      <c r="H557" s="132">
        <f t="shared" si="19"/>
        <v>0.19616920152091255</v>
      </c>
      <c r="I557" s="116">
        <v>314592.5</v>
      </c>
      <c r="J557" s="32">
        <v>314592.5</v>
      </c>
    </row>
    <row r="558" spans="1:10" s="20" customFormat="1" x14ac:dyDescent="0.25">
      <c r="A558" s="28">
        <v>557</v>
      </c>
      <c r="B558" s="65"/>
      <c r="C558" s="18" t="s">
        <v>1111</v>
      </c>
      <c r="D558" s="19" t="s">
        <v>1112</v>
      </c>
      <c r="E558" s="32">
        <v>0</v>
      </c>
      <c r="F558" s="32">
        <v>0</v>
      </c>
      <c r="G558" s="106">
        <f t="shared" si="18"/>
        <v>0</v>
      </c>
      <c r="H558" s="132">
        <f t="shared" si="19"/>
        <v>0</v>
      </c>
      <c r="I558" s="116">
        <v>0</v>
      </c>
      <c r="J558" s="32">
        <v>0</v>
      </c>
    </row>
    <row r="559" spans="1:10" s="20" customFormat="1" x14ac:dyDescent="0.25">
      <c r="A559" s="28">
        <v>558</v>
      </c>
      <c r="B559" s="63"/>
      <c r="C559" s="12" t="s">
        <v>1113</v>
      </c>
      <c r="D559" s="13" t="s">
        <v>1114</v>
      </c>
      <c r="E559" s="30">
        <v>15000</v>
      </c>
      <c r="F559" s="30">
        <v>11000</v>
      </c>
      <c r="G559" s="103">
        <f t="shared" si="18"/>
        <v>4000</v>
      </c>
      <c r="H559" s="130">
        <f t="shared" si="19"/>
        <v>0.36363636363636365</v>
      </c>
      <c r="I559" s="114">
        <v>15000</v>
      </c>
      <c r="J559" s="30">
        <v>15000</v>
      </c>
    </row>
    <row r="560" spans="1:10" s="20" customFormat="1" x14ac:dyDescent="0.25">
      <c r="A560" s="11">
        <v>559</v>
      </c>
      <c r="B560" s="65"/>
      <c r="C560" s="18" t="s">
        <v>1115</v>
      </c>
      <c r="D560" s="19" t="s">
        <v>1116</v>
      </c>
      <c r="E560" s="32">
        <v>15000</v>
      </c>
      <c r="F560" s="32">
        <v>11000</v>
      </c>
      <c r="G560" s="106">
        <f t="shared" si="18"/>
        <v>4000</v>
      </c>
      <c r="H560" s="132">
        <f t="shared" si="19"/>
        <v>0.36363636363636365</v>
      </c>
      <c r="I560" s="116">
        <v>15000</v>
      </c>
      <c r="J560" s="32">
        <v>15000</v>
      </c>
    </row>
    <row r="561" spans="1:10" s="20" customFormat="1" x14ac:dyDescent="0.25">
      <c r="A561" s="28">
        <v>560</v>
      </c>
      <c r="B561" s="65"/>
      <c r="C561" s="18" t="s">
        <v>1117</v>
      </c>
      <c r="D561" s="19" t="s">
        <v>1118</v>
      </c>
      <c r="E561" s="32">
        <v>0</v>
      </c>
      <c r="F561" s="32">
        <v>0</v>
      </c>
      <c r="G561" s="106">
        <f t="shared" si="18"/>
        <v>0</v>
      </c>
      <c r="H561" s="132">
        <f t="shared" si="19"/>
        <v>0</v>
      </c>
      <c r="I561" s="116">
        <v>0</v>
      </c>
      <c r="J561" s="32">
        <v>0</v>
      </c>
    </row>
    <row r="562" spans="1:10" s="20" customFormat="1" x14ac:dyDescent="0.25">
      <c r="A562" s="28">
        <v>561</v>
      </c>
      <c r="B562" s="63"/>
      <c r="C562" s="12" t="s">
        <v>1119</v>
      </c>
      <c r="D562" s="13" t="s">
        <v>1120</v>
      </c>
      <c r="E562" s="30">
        <v>0</v>
      </c>
      <c r="F562" s="30">
        <v>0</v>
      </c>
      <c r="G562" s="103">
        <f t="shared" si="18"/>
        <v>0</v>
      </c>
      <c r="H562" s="130">
        <f t="shared" si="19"/>
        <v>0</v>
      </c>
      <c r="I562" s="114">
        <v>0</v>
      </c>
      <c r="J562" s="30">
        <v>0</v>
      </c>
    </row>
    <row r="563" spans="1:10" s="26" customFormat="1" x14ac:dyDescent="0.25">
      <c r="A563" s="11">
        <v>562</v>
      </c>
      <c r="B563" s="27"/>
      <c r="C563" s="12" t="s">
        <v>1121</v>
      </c>
      <c r="D563" s="13" t="s">
        <v>1122</v>
      </c>
      <c r="E563" s="30">
        <v>12903063.285807101</v>
      </c>
      <c r="F563" s="30">
        <v>12447698.0995</v>
      </c>
      <c r="G563" s="103">
        <f t="shared" si="18"/>
        <v>455365.18630710058</v>
      </c>
      <c r="H563" s="130">
        <f t="shared" si="19"/>
        <v>3.6582280729108595E-2</v>
      </c>
      <c r="I563" s="114">
        <v>13090299.880000001</v>
      </c>
      <c r="J563" s="30">
        <v>13090299.880000001</v>
      </c>
    </row>
    <row r="564" spans="1:10" s="26" customFormat="1" ht="11.25" thickBot="1" x14ac:dyDescent="0.3">
      <c r="A564" s="25">
        <v>563</v>
      </c>
      <c r="B564" s="68"/>
      <c r="C564" s="42" t="s">
        <v>1123</v>
      </c>
      <c r="D564" s="43" t="s">
        <v>1124</v>
      </c>
      <c r="E564" s="44">
        <v>4.1929800063371658E-3</v>
      </c>
      <c r="F564" s="44">
        <v>-73169289.287676096</v>
      </c>
      <c r="G564" s="102">
        <f t="shared" si="18"/>
        <v>73169289.291869074</v>
      </c>
      <c r="H564" s="138">
        <f t="shared" si="19"/>
        <v>-1.0000000000573053</v>
      </c>
      <c r="I564" s="124">
        <v>0</v>
      </c>
      <c r="J564" s="44">
        <v>0</v>
      </c>
    </row>
    <row r="565" spans="1:10" s="49" customFormat="1" x14ac:dyDescent="0.25">
      <c r="A565" s="45"/>
      <c r="B565" s="45"/>
      <c r="C565" s="46"/>
      <c r="D565" s="47"/>
      <c r="E565" s="48"/>
      <c r="F565" s="48"/>
      <c r="G565" s="101"/>
      <c r="H565" s="101"/>
      <c r="I565" s="48"/>
      <c r="J565" s="48"/>
    </row>
    <row r="566" spans="1:10" s="49" customFormat="1" x14ac:dyDescent="0.25">
      <c r="A566" s="45"/>
      <c r="B566" s="45"/>
      <c r="C566" s="50"/>
      <c r="D566" s="47"/>
      <c r="E566" s="48"/>
      <c r="F566" s="48"/>
      <c r="G566" s="101"/>
      <c r="H566" s="101"/>
      <c r="I566" s="48"/>
      <c r="J566" s="48"/>
    </row>
    <row r="567" spans="1:10" s="49" customFormat="1" x14ac:dyDescent="0.25">
      <c r="A567" s="51"/>
      <c r="B567" s="51"/>
      <c r="C567" s="52"/>
      <c r="D567" s="53"/>
      <c r="E567" s="54"/>
      <c r="F567" s="54"/>
      <c r="G567" s="99"/>
      <c r="H567" s="99"/>
      <c r="I567" s="54"/>
      <c r="J567" s="54"/>
    </row>
    <row r="568" spans="1:10" s="49" customFormat="1" x14ac:dyDescent="0.25">
      <c r="A568" s="51"/>
      <c r="B568" s="51"/>
      <c r="C568" s="50"/>
      <c r="D568" s="50"/>
      <c r="E568" s="55"/>
      <c r="F568" s="55"/>
      <c r="G568" s="100"/>
      <c r="H568" s="100"/>
      <c r="I568" s="55"/>
      <c r="J568" s="55"/>
    </row>
    <row r="569" spans="1:10" s="49" customFormat="1" x14ac:dyDescent="0.25">
      <c r="A569" s="51"/>
      <c r="B569" s="51"/>
      <c r="C569" s="56"/>
      <c r="D569" s="57"/>
      <c r="E569" s="54"/>
      <c r="F569" s="54"/>
      <c r="G569" s="99"/>
      <c r="H569" s="99"/>
      <c r="I569" s="54"/>
      <c r="J569" s="54"/>
    </row>
    <row r="570" spans="1:10" s="49" customFormat="1" x14ac:dyDescent="0.25">
      <c r="A570" s="45"/>
      <c r="B570" s="45"/>
      <c r="C570" s="50"/>
      <c r="D570" s="50"/>
      <c r="E570" s="55"/>
      <c r="F570" s="55"/>
      <c r="G570" s="100"/>
      <c r="H570" s="100"/>
      <c r="I570" s="55"/>
      <c r="J570" s="55"/>
    </row>
    <row r="571" spans="1:10" s="49" customFormat="1" x14ac:dyDescent="0.25">
      <c r="A571" s="45"/>
      <c r="B571" s="45"/>
      <c r="C571" s="56"/>
      <c r="D571" s="47"/>
      <c r="E571" s="48"/>
      <c r="F571" s="48"/>
      <c r="G571" s="101"/>
      <c r="H571" s="101"/>
      <c r="I571" s="48"/>
      <c r="J571" s="48"/>
    </row>
    <row r="572" spans="1:10" s="49" customFormat="1" x14ac:dyDescent="0.25">
      <c r="A572" s="45"/>
      <c r="B572" s="45"/>
      <c r="C572" s="50"/>
      <c r="D572" s="50"/>
      <c r="E572" s="55"/>
      <c r="F572" s="55"/>
      <c r="G572" s="100"/>
      <c r="H572" s="100"/>
      <c r="I572" s="55"/>
      <c r="J572" s="55"/>
    </row>
    <row r="573" spans="1:10" s="49" customFormat="1" x14ac:dyDescent="0.25">
      <c r="A573" s="45"/>
      <c r="B573" s="45"/>
      <c r="C573" s="50"/>
      <c r="D573" s="50"/>
      <c r="E573" s="55"/>
      <c r="F573" s="55"/>
      <c r="G573" s="100"/>
      <c r="H573" s="100"/>
      <c r="I573" s="55"/>
      <c r="J573" s="55"/>
    </row>
    <row r="574" spans="1:10" s="49" customFormat="1" x14ac:dyDescent="0.25">
      <c r="A574" s="45"/>
      <c r="B574" s="45"/>
      <c r="C574" s="50"/>
      <c r="D574" s="50"/>
      <c r="E574" s="55"/>
      <c r="F574" s="55"/>
      <c r="G574" s="100"/>
      <c r="H574" s="100"/>
      <c r="I574" s="55"/>
      <c r="J574" s="55"/>
    </row>
    <row r="575" spans="1:10" s="49" customFormat="1" x14ac:dyDescent="0.25">
      <c r="A575" s="58"/>
      <c r="B575" s="58"/>
      <c r="C575" s="52"/>
      <c r="D575" s="57"/>
      <c r="E575" s="54"/>
      <c r="F575" s="54"/>
      <c r="G575" s="99"/>
      <c r="H575" s="99"/>
      <c r="I575" s="54"/>
      <c r="J575" s="54"/>
    </row>
    <row r="576" spans="1:10" s="49" customFormat="1" x14ac:dyDescent="0.25">
      <c r="A576" s="58"/>
      <c r="B576" s="58"/>
      <c r="C576" s="50"/>
      <c r="D576" s="50"/>
      <c r="E576" s="55"/>
      <c r="F576" s="55"/>
      <c r="G576" s="100"/>
      <c r="H576" s="100"/>
      <c r="I576" s="55"/>
      <c r="J576" s="55"/>
    </row>
    <row r="577" spans="1:10" x14ac:dyDescent="0.25">
      <c r="A577" s="58"/>
      <c r="B577" s="58"/>
      <c r="D577" s="57"/>
      <c r="E577" s="54"/>
      <c r="F577" s="54"/>
      <c r="G577" s="99"/>
      <c r="H577" s="99"/>
      <c r="I577" s="54"/>
      <c r="J577" s="54"/>
    </row>
  </sheetData>
  <autoFilter ref="B1:WTS566" xr:uid="{00000000-0009-0000-0000-000000000000}"/>
  <printOptions horizontalCentered="1"/>
  <pageMargins left="0.19685039370078741" right="0.19685039370078741" top="0.74803149606299213" bottom="0.74803149606299213" header="0.31496062992125984" footer="0.31496062992125984"/>
  <pageSetup paperSize="9" scale="63" fitToHeight="0" orientation="landscape" r:id="rId1"/>
  <headerFooter alignWithMargins="0">
    <oddHeader>&amp;CAllegato B)</oddHeader>
    <oddFooter>&amp;R&amp;P / &amp;N</oddFooter>
  </headerFooter>
  <rowBreaks count="3" manualBreakCount="3">
    <brk id="384" min="1" max="9" man="1"/>
    <brk id="451" min="1" max="9" man="1"/>
    <brk id="524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 TT</vt:lpstr>
      <vt:lpstr>'CE TT'!Area_stampa</vt:lpstr>
      <vt:lpstr>'CE TT'!Titoli_stampa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Sara Rita</dc:creator>
  <cp:lastModifiedBy>Sanna Sara Rita</cp:lastModifiedBy>
  <cp:lastPrinted>2025-10-07T13:23:32Z</cp:lastPrinted>
  <dcterms:created xsi:type="dcterms:W3CDTF">2019-11-12T10:37:28Z</dcterms:created>
  <dcterms:modified xsi:type="dcterms:W3CDTF">2026-07-09T12:39:17Z</dcterms:modified>
</cp:coreProperties>
</file>